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<sst xmlns="http://schemas.openxmlformats.org/spreadsheetml/2006/main" count="267" uniqueCount="200">
  <si>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</si>
  <si>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</si>
  <si>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</si>
  <si>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</si>
  <si>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</si>
  <si>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</si>
  <si>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</si>
  <si>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</si>
  <si>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</si>
  <si>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</si>
  <si>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</si>
  <si>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</si>
  <si>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</si>
  <si>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</si>
  <si>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</si>
  <si>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</si>
  <si>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</si>
  <si>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</si>
  <si>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</si>
  <si>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</si>
  <si>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</si>
  <si>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</si>
  <si>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</si>
  <si>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</si>
  <si>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</si>
  <si>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</si>
  <si>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</si>
  <si>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</si>
  <si>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</si>
  <si>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</si>
  <si>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</si>
  <si>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</si>
  <si>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</si>
  <si>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</si>
  <si>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</si>
  <si>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</si>
  <si>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</si>
  <si>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</si>
  <si>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</si>
  <si>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</si>
  <si>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</si>
  <si>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</si>
  <si>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</si>
  <si>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</si>
  <si>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</si>
  <si>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</si>
  <si>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</si>
  <si>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</si>
  <si>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</si>
  <si>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</si>
  <si>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</si>
  <si>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</si>
  <si>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</si>
  <si>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</si>
  <si>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</si>
  <si>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</si>
  <si>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</si>
  <si>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</si>
  <si>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</si>
  <si>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</si>
  <si>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</si>
  <si>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</si>
  <si>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</si>
  <si>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</si>
  <si>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</si>
  <si>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</si>
  <si>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</si>
  <si>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</si>
  <si>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</si>
  <si>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</si>
  <si>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</si>
  <si>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</si>
  <si>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</si>
  <si>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</si>
  <si>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</si>
  <si>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</si>
  <si>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</si>
  <si>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</si>
  <si>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</si>
  <si>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</si>
  <si>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</si>
  <si>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</si>
  <si>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</si>
  <si>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</si>
  <si>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</si>
  <si>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</si>
  <si>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</si>
  <si>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</si>
  <si>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</si>
  <si>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</si>
  <si>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</si>
  <si>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</si>
  <si>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</si>
  <si>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</si>
  <si>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</si>
  <si>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</si>
  <si>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</si>
  <si>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</si>
  <si>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</si>
  <si>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</si>
  <si>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</si>
  <si>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</si>
  <si>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</si>
  <si>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</si>
  <si>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</si>
  <si>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</si>
  <si>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</si>
  <si>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</si>
  <si>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</si>
  <si>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</si>
  <si>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</si>
  <si>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</si>
  <si>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</si>
  <si>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</si>
  <si>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</si>
  <si>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</si>
  <si>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</si>
  <si>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</si>
  <si>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</si>
  <si>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</si>
  <si>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</si>
  <si>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</si>
  <si>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</si>
  <si>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</si>
  <si>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</si>
  <si>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</si>
  <si>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</si>
  <si>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</si>
  <si>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</si>
  <si>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</si>
  <si>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</si>
  <si>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</si>
  <si>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</si>
  <si>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</si>
  <si>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</si>
  <si>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</si>
  <si>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</si>
  <si>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</si>
  <si>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</si>
  <si>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</si>
  <si>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</si>
  <si>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</si>
  <si>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</si>
  <si>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</si>
  <si>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</si>
  <si>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</si>
  <si>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</si>
  <si>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</si>
  <si>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</si>
  <si>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</si>
  <si>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</si>
  <si>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</si>
  <si>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</si>
  <si>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</si>
  <si>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</si>
  <si>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</si>
  <si>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</si>
  <si>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</si>
  <si>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</si>
  <si>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</si>
  <si>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</si>
  <si>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</si>
  <si>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</si>
  <si>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</si>
  <si>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</si>
  <si>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</si>
  <si>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</si>
  <si>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</si>
  <si>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</si>
  <si>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</si>
  <si>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</si>
  <si>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</si>
  <si>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</si>
  <si>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</si>
  <si>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</si>
  <si>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</si>
  <si>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</si>
  <si>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</si>
  <si>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</si>
  <si>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</si>
  <si>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</si>
  <si>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</si>
  <si>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</si>
  <si>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</si>
  <si>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</si>
  <si>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</si>
  <si>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</si>
  <si>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</si>
  <si>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</si>
  <si>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</si>
  <si>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</si>
  <si>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Овідіопольський районний суд Одеської області</t>
  </si>
  <si>
    <t>67801.м. Овідіополь.вул. Берегова 9</t>
  </si>
  <si>
    <t>Доручення судів України / іноземних судів</t>
  </si>
  <si>
    <t xml:space="preserve">Розглянуто справ судом присяжних </t>
  </si>
  <si>
    <t>П.Л. Кириченко</t>
  </si>
  <si>
    <t>Л.В. Довганюк</t>
  </si>
  <si>
    <t>(04851) 3-13-30</t>
  </si>
  <si>
    <t>inbox@ovd.od.court.gov.ua</t>
  </si>
  <si>
    <t>5 січня 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</si>
</sst>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&amp;L5B5D7804&amp;C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500</v>
      </c>
      <c r="F6" s="90">
        <v>319</v>
      </c>
      <c r="G6" s="90">
        <v>12</v>
      </c>
      <c r="H6" s="90">
        <v>229</v>
      </c>
      <c r="I6" s="90" t="s">
        <v>183</v>
      </c>
      <c r="J6" s="90">
        <v>271</v>
      </c>
      <c r="K6" s="91">
        <v>85</v>
      </c>
      <c r="L6" s="101">
        <f>E6-F6</f>
        <v>181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1717</v>
      </c>
      <c r="F7" s="90">
        <v>1701</v>
      </c>
      <c r="G7" s="90">
        <v>5</v>
      </c>
      <c r="H7" s="90">
        <v>1659</v>
      </c>
      <c r="I7" s="90">
        <v>1409</v>
      </c>
      <c r="J7" s="90">
        <v>58</v>
      </c>
      <c r="K7" s="91">
        <v>4</v>
      </c>
      <c r="L7" s="101">
        <f>E7-F7</f>
        <v>16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2</v>
      </c>
      <c r="F8" s="90">
        <v>2</v>
      </c>
      <c r="G8" s="90"/>
      <c r="H8" s="90">
        <v>2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147</v>
      </c>
      <c r="F9" s="90">
        <v>134</v>
      </c>
      <c r="G9" s="90"/>
      <c r="H9" s="90">
        <v>141</v>
      </c>
      <c r="I9" s="90">
        <v>112</v>
      </c>
      <c r="J9" s="90">
        <v>6</v>
      </c>
      <c r="K9" s="91">
        <v>1</v>
      </c>
      <c r="L9" s="101">
        <f>E9-F9</f>
        <v>13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3</v>
      </c>
      <c r="F10" s="90">
        <v>2</v>
      </c>
      <c r="G10" s="90">
        <v>1</v>
      </c>
      <c r="H10" s="90">
        <v>3</v>
      </c>
      <c r="I10" s="90">
        <v>1</v>
      </c>
      <c r="J10" s="90"/>
      <c r="K10" s="91"/>
      <c r="L10" s="101">
        <f>E10-F10</f>
        <v>1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16</v>
      </c>
      <c r="F12" s="90"/>
      <c r="G12" s="90"/>
      <c r="H12" s="90">
        <v>6</v>
      </c>
      <c r="I12" s="90">
        <v>1</v>
      </c>
      <c r="J12" s="90">
        <v>10</v>
      </c>
      <c r="K12" s="91">
        <v>10</v>
      </c>
      <c r="L12" s="101">
        <f>E12-F12</f>
        <v>16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2</v>
      </c>
      <c r="F13" s="90">
        <v>2</v>
      </c>
      <c r="G13" s="90"/>
      <c r="H13" s="90"/>
      <c r="I13" s="90"/>
      <c r="J13" s="90">
        <v>2</v>
      </c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2387</v>
      </c>
      <c r="F14" s="105">
        <f>SUM(F6:F13)</f>
        <v>2160</v>
      </c>
      <c r="G14" s="105">
        <f>SUM(G6:G13)</f>
        <v>18</v>
      </c>
      <c r="H14" s="105">
        <f>SUM(H6:H13)</f>
        <v>2040</v>
      </c>
      <c r="I14" s="105">
        <f>SUM(I6:I13)</f>
        <v>1524</v>
      </c>
      <c r="J14" s="105">
        <f>SUM(J6:J13)</f>
        <v>347</v>
      </c>
      <c r="K14" s="105">
        <f>SUM(K6:K13)</f>
        <v>100</v>
      </c>
      <c r="L14" s="101">
        <f>E14-F14</f>
        <v>227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202</v>
      </c>
      <c r="F15" s="92">
        <v>197</v>
      </c>
      <c r="G15" s="92"/>
      <c r="H15" s="92">
        <v>201</v>
      </c>
      <c r="I15" s="92">
        <v>116</v>
      </c>
      <c r="J15" s="92">
        <v>1</v>
      </c>
      <c r="K15" s="91"/>
      <c r="L15" s="101">
        <f>E15-F15</f>
        <v>5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167</v>
      </c>
      <c r="F16" s="92">
        <v>124</v>
      </c>
      <c r="G16" s="92">
        <v>2</v>
      </c>
      <c r="H16" s="92">
        <v>129</v>
      </c>
      <c r="I16" s="92">
        <v>63</v>
      </c>
      <c r="J16" s="92">
        <v>38</v>
      </c>
      <c r="K16" s="91">
        <v>3</v>
      </c>
      <c r="L16" s="101">
        <f>E16-F16</f>
        <v>43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2</v>
      </c>
      <c r="F18" s="91">
        <v>2</v>
      </c>
      <c r="G18" s="91"/>
      <c r="H18" s="91">
        <v>2</v>
      </c>
      <c r="I18" s="91">
        <v>1</v>
      </c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2</v>
      </c>
      <c r="F19" s="91">
        <v>2</v>
      </c>
      <c r="G19" s="91"/>
      <c r="H19" s="91">
        <v>1</v>
      </c>
      <c r="I19" s="91"/>
      <c r="J19" s="91">
        <v>1</v>
      </c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257</v>
      </c>
      <c r="F22" s="91">
        <v>214</v>
      </c>
      <c r="G22" s="91">
        <v>2</v>
      </c>
      <c r="H22" s="91">
        <v>217</v>
      </c>
      <c r="I22" s="91">
        <v>64</v>
      </c>
      <c r="J22" s="91">
        <v>40</v>
      </c>
      <c r="K22" s="91">
        <v>3</v>
      </c>
      <c r="L22" s="101">
        <f>E22-F22</f>
        <v>43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88</v>
      </c>
      <c r="F23" s="91">
        <v>87</v>
      </c>
      <c r="G23" s="91"/>
      <c r="H23" s="91">
        <v>87</v>
      </c>
      <c r="I23" s="91">
        <v>83</v>
      </c>
      <c r="J23" s="91">
        <v>1</v>
      </c>
      <c r="K23" s="91"/>
      <c r="L23" s="101">
        <f>E23-F23</f>
        <v>1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1598</v>
      </c>
      <c r="F25" s="91">
        <v>1549</v>
      </c>
      <c r="G25" s="91">
        <v>1</v>
      </c>
      <c r="H25" s="91">
        <v>1560</v>
      </c>
      <c r="I25" s="91">
        <v>1411</v>
      </c>
      <c r="J25" s="91">
        <v>38</v>
      </c>
      <c r="K25" s="91"/>
      <c r="L25" s="101">
        <f>E25-F25</f>
        <v>49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2132</v>
      </c>
      <c r="F26" s="91">
        <v>1471</v>
      </c>
      <c r="G26" s="91">
        <v>46</v>
      </c>
      <c r="H26" s="91">
        <v>1307</v>
      </c>
      <c r="I26" s="91">
        <v>996</v>
      </c>
      <c r="J26" s="91">
        <v>825</v>
      </c>
      <c r="K26" s="91">
        <v>207</v>
      </c>
      <c r="L26" s="101">
        <f>E26-F26</f>
        <v>661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143</v>
      </c>
      <c r="F27" s="91">
        <v>141</v>
      </c>
      <c r="G27" s="91"/>
      <c r="H27" s="91">
        <v>138</v>
      </c>
      <c r="I27" s="91">
        <v>129</v>
      </c>
      <c r="J27" s="91">
        <v>5</v>
      </c>
      <c r="K27" s="91"/>
      <c r="L27" s="101">
        <f>E27-F27</f>
        <v>2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146</v>
      </c>
      <c r="F28" s="91">
        <v>129</v>
      </c>
      <c r="G28" s="91"/>
      <c r="H28" s="91">
        <v>106</v>
      </c>
      <c r="I28" s="91">
        <v>85</v>
      </c>
      <c r="J28" s="91">
        <v>40</v>
      </c>
      <c r="K28" s="91">
        <v>1</v>
      </c>
      <c r="L28" s="101">
        <f>E28-F28</f>
        <v>17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48</v>
      </c>
      <c r="F29" s="91">
        <v>45</v>
      </c>
      <c r="G29" s="91"/>
      <c r="H29" s="91">
        <v>36</v>
      </c>
      <c r="I29" s="91">
        <v>24</v>
      </c>
      <c r="J29" s="91">
        <v>12</v>
      </c>
      <c r="K29" s="91"/>
      <c r="L29" s="101">
        <f>E29-F29</f>
        <v>3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8</v>
      </c>
      <c r="F30" s="91">
        <v>5</v>
      </c>
      <c r="G30" s="91"/>
      <c r="H30" s="91">
        <v>7</v>
      </c>
      <c r="I30" s="91">
        <v>1</v>
      </c>
      <c r="J30" s="91">
        <v>1</v>
      </c>
      <c r="K30" s="91">
        <v>1</v>
      </c>
      <c r="L30" s="101">
        <f>E30-F30</f>
        <v>3</v>
      </c>
    </row>
    <row r="31" spans="1:12" ht="18" customHeight="1">
      <c r="A31" s="163"/>
      <c r="B31" s="150" t="s">
        <v>38</v>
      </c>
      <c r="C31" s="151"/>
      <c r="D31" s="43">
        <v>26</v>
      </c>
      <c r="E31" s="91">
        <v>7</v>
      </c>
      <c r="F31" s="91">
        <v>6</v>
      </c>
      <c r="G31" s="91"/>
      <c r="H31" s="91">
        <v>7</v>
      </c>
      <c r="I31" s="91">
        <v>5</v>
      </c>
      <c r="J31" s="91"/>
      <c r="K31" s="91"/>
      <c r="L31" s="101">
        <f>E31-F31</f>
        <v>1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49</v>
      </c>
      <c r="F32" s="91">
        <v>38</v>
      </c>
      <c r="G32" s="91">
        <v>11</v>
      </c>
      <c r="H32" s="91">
        <v>35</v>
      </c>
      <c r="I32" s="91">
        <v>6</v>
      </c>
      <c r="J32" s="91">
        <v>14</v>
      </c>
      <c r="K32" s="91"/>
      <c r="L32" s="101">
        <f>E32-F32</f>
        <v>11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336</v>
      </c>
      <c r="F33" s="91">
        <v>319</v>
      </c>
      <c r="G33" s="91">
        <v>4</v>
      </c>
      <c r="H33" s="91">
        <v>316</v>
      </c>
      <c r="I33" s="91">
        <v>198</v>
      </c>
      <c r="J33" s="91">
        <v>20</v>
      </c>
      <c r="K33" s="91"/>
      <c r="L33" s="101">
        <f>E33-F33</f>
        <v>17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4</v>
      </c>
      <c r="F34" s="91">
        <v>4</v>
      </c>
      <c r="G34" s="91">
        <v>1</v>
      </c>
      <c r="H34" s="91">
        <v>1</v>
      </c>
      <c r="I34" s="91"/>
      <c r="J34" s="91">
        <v>3</v>
      </c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7</v>
      </c>
      <c r="F35" s="91">
        <v>5</v>
      </c>
      <c r="G35" s="91"/>
      <c r="H35" s="91">
        <v>7</v>
      </c>
      <c r="I35" s="91">
        <v>2</v>
      </c>
      <c r="J35" s="91"/>
      <c r="K35" s="91"/>
      <c r="L35" s="101">
        <f>E35-F35</f>
        <v>2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3027</v>
      </c>
      <c r="F37" s="91">
        <v>2292</v>
      </c>
      <c r="G37" s="91">
        <v>62</v>
      </c>
      <c r="H37" s="91">
        <v>2068</v>
      </c>
      <c r="I37" s="91">
        <v>1400</v>
      </c>
      <c r="J37" s="91">
        <v>959</v>
      </c>
      <c r="K37" s="91">
        <v>209</v>
      </c>
      <c r="L37" s="101">
        <f>E37-F37</f>
        <v>735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1186</v>
      </c>
      <c r="F38" s="91">
        <v>1157</v>
      </c>
      <c r="G38" s="91"/>
      <c r="H38" s="91">
        <v>1137</v>
      </c>
      <c r="I38" s="91" t="s">
        <v>183</v>
      </c>
      <c r="J38" s="91">
        <v>49</v>
      </c>
      <c r="K38" s="91"/>
      <c r="L38" s="101">
        <f>E38-F38</f>
        <v>29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29</v>
      </c>
      <c r="F39" s="91">
        <v>29</v>
      </c>
      <c r="G39" s="91"/>
      <c r="H39" s="91">
        <v>29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15</v>
      </c>
      <c r="F40" s="91">
        <v>15</v>
      </c>
      <c r="G40" s="91"/>
      <c r="H40" s="91">
        <v>14</v>
      </c>
      <c r="I40" s="91">
        <v>6</v>
      </c>
      <c r="J40" s="91">
        <v>1</v>
      </c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1201</v>
      </c>
      <c r="F41" s="91">
        <f aca="true" t="shared" si="0" ref="F41:K41">F38+F40</f>
        <v>1172</v>
      </c>
      <c r="G41" s="91">
        <f t="shared" si="0"/>
        <v>0</v>
      </c>
      <c r="H41" s="91">
        <f t="shared" si="0"/>
        <v>1151</v>
      </c>
      <c r="I41" s="91">
        <f>I40</f>
        <v>6</v>
      </c>
      <c r="J41" s="91">
        <f t="shared" si="0"/>
        <v>50</v>
      </c>
      <c r="K41" s="91">
        <f t="shared" si="0"/>
        <v>0</v>
      </c>
      <c r="L41" s="101">
        <f>E41-F41</f>
        <v>29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6872</v>
      </c>
      <c r="F42" s="91">
        <f aca="true" t="shared" si="1" ref="F42:K42">F14+F22+F37+F41</f>
        <v>5838</v>
      </c>
      <c r="G42" s="91">
        <f t="shared" si="1"/>
        <v>82</v>
      </c>
      <c r="H42" s="91">
        <f t="shared" si="1"/>
        <v>5476</v>
      </c>
      <c r="I42" s="91">
        <f t="shared" si="1"/>
        <v>2994</v>
      </c>
      <c r="J42" s="91">
        <f t="shared" si="1"/>
        <v>1396</v>
      </c>
      <c r="K42" s="91">
        <f t="shared" si="1"/>
        <v>312</v>
      </c>
      <c r="L42" s="101">
        <f>E42-F42</f>
        <v>1034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&amp;L5B5D7804&amp;CФорма № 1-мзс, Підрозділ: Овідіопольський районний суд Одеської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47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34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234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23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46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33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17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28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41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24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199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2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19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42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77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233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795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4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3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/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/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21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1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>
        <v>12</v>
      </c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7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1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417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78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78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173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95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57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24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&amp;L5B5D7804&amp;CФорма № 1-мзс, Підрозділ: Овідіопольський районний суд Одеської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235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173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13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44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9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5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40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11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4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/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444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21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19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>
        <v>1</v>
      </c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17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1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53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33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226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31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42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4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431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1943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1084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79354976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77491174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17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392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109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2075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80894703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1128507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8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1887</v>
      </c>
      <c r="F58" s="96">
        <v>94</v>
      </c>
      <c r="G58" s="96">
        <v>39</v>
      </c>
      <c r="H58" s="96">
        <v>14</v>
      </c>
      <c r="I58" s="96">
        <v>6</v>
      </c>
    </row>
    <row r="59" spans="1:9" ht="13.5" customHeight="1">
      <c r="A59" s="265" t="s">
        <v>33</v>
      </c>
      <c r="B59" s="265"/>
      <c r="C59" s="265"/>
      <c r="D59" s="265"/>
      <c r="E59" s="96">
        <v>155</v>
      </c>
      <c r="F59" s="96">
        <v>56</v>
      </c>
      <c r="G59" s="96">
        <v>6</v>
      </c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1298</v>
      </c>
      <c r="F60" s="96">
        <v>668</v>
      </c>
      <c r="G60" s="96">
        <v>61</v>
      </c>
      <c r="H60" s="96">
        <v>30</v>
      </c>
      <c r="I60" s="96">
        <v>11</v>
      </c>
    </row>
    <row r="61" spans="1:9" ht="13.5" customHeight="1">
      <c r="A61" s="178" t="s">
        <v>118</v>
      </c>
      <c r="B61" s="178"/>
      <c r="C61" s="178"/>
      <c r="D61" s="178"/>
      <c r="E61" s="96">
        <v>1134</v>
      </c>
      <c r="F61" s="96">
        <v>17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&amp;L5B5D7804&amp;CФорма № 1-мзс, Підрозділ: Овідіопольський районний суд Одеської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0.22349570200573066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0.2881844380403458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0.075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0.21793534932221065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0.9379924631723193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1095.2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1374.4</v>
      </c>
    </row>
    <row r="11" spans="1:4" ht="16.5" customHeight="1">
      <c r="A11" s="189" t="s">
        <v>68</v>
      </c>
      <c r="B11" s="191"/>
      <c r="C11" s="14">
        <v>9</v>
      </c>
      <c r="D11" s="94">
        <v>62</v>
      </c>
    </row>
    <row r="12" spans="1:4" ht="16.5" customHeight="1">
      <c r="A12" s="294" t="s">
        <v>113</v>
      </c>
      <c r="B12" s="294"/>
      <c r="C12" s="14">
        <v>10</v>
      </c>
      <c r="D12" s="94">
        <v>36</v>
      </c>
    </row>
    <row r="13" spans="1:4" ht="16.5" customHeight="1">
      <c r="A13" s="294" t="s">
        <v>33</v>
      </c>
      <c r="B13" s="294"/>
      <c r="C13" s="14">
        <v>11</v>
      </c>
      <c r="D13" s="94">
        <v>66</v>
      </c>
    </row>
    <row r="14" spans="1:4" ht="16.5" customHeight="1">
      <c r="A14" s="294" t="s">
        <v>114</v>
      </c>
      <c r="B14" s="294"/>
      <c r="C14" s="14">
        <v>12</v>
      </c>
      <c r="D14" s="94">
        <v>113</v>
      </c>
    </row>
    <row r="15" spans="1:4" ht="16.5" customHeight="1">
      <c r="A15" s="294" t="s">
        <v>118</v>
      </c>
      <c r="B15" s="294"/>
      <c r="C15" s="14">
        <v>13</v>
      </c>
      <c r="D15" s="94">
        <v>17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197</v>
      </c>
      <c r="D24" s="297"/>
    </row>
    <row r="25" spans="1:4" ht="12.75">
      <c r="A25" s="68" t="s">
        <v>111</v>
      </c>
      <c r="B25" s="89"/>
      <c r="C25" s="297" t="s">
        <v>198</v>
      </c>
      <c r="D25" s="297"/>
    </row>
    <row r="26" ht="15.75" customHeight="1"/>
    <row r="27" spans="3:4" ht="12.75" customHeight="1">
      <c r="C27" s="293" t="s">
        <v>199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&amp;L5B5D7804&amp;CФорма № 1-мзс, Підрозділ: Овідіопольський районний суд Одеської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 Овидиополь</cp:lastModifiedBy>
  <cp:lastPrinted>2017-03-20T11:40:40Z</cp:lastPrinted>
  <dcterms:created xsi:type="dcterms:W3CDTF">2004-04-20T14:33:35Z</dcterms:created>
  <dcterms:modified xsi:type="dcterms:W3CDTF">2018-01-22T12:52:33Z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1-мзс_00509_4.2017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57CB5E5C</vt:lpwstr>
  </property>
  <property fmtid="{D5CDD505-2E9C-101B-9397-08002B2CF9AE}" pid="9" name="Підрозділ">
    <vt:lpwstr>Овідіопольський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3.20.3.1890</vt:lpwstr>
  </property>
</Properties>
</file>