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<sst xmlns="http://schemas.openxmlformats.org/spreadsheetml/2006/main" count="269" uniqueCount="200">
  <si>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</si>
  <si>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</si>
  <si>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</si>
  <si>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</si>
  <si>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</si>
  <si>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</si>
  <si>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</si>
  <si>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</si>
  <si>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</si>
  <si>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</si>
  <si>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</si>
  <si>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</si>
  <si>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</si>
  <si>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</si>
  <si>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</si>
  <si>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</si>
  <si>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</si>
  <si>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</si>
  <si>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</si>
  <si>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</si>
  <si>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</si>
  <si>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</si>
  <si>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</si>
  <si>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</si>
  <si>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</si>
  <si>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</si>
  <si>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</si>
  <si>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</si>
  <si>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</si>
  <si>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</si>
  <si>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</si>
  <si>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</si>
  <si>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</si>
  <si>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</si>
  <si>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</si>
  <si>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</si>
  <si>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</si>
  <si>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</si>
  <si>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</si>
  <si>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</si>
  <si>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</si>
  <si>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</si>
  <si>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</si>
  <si>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</si>
  <si>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</si>
  <si>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</si>
  <si>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</si>
  <si>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</si>
  <si>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</si>
  <si>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</si>
  <si>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</si>
  <si>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</si>
  <si>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</si>
  <si>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</si>
  <si>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</si>
  <si>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</si>
  <si>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</si>
  <si>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</si>
  <si>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</si>
  <si>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</si>
  <si>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</si>
  <si>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</si>
  <si>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</si>
  <si>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</si>
  <si>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</si>
  <si>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</si>
  <si>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</si>
  <si>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</si>
  <si>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</si>
  <si>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</si>
  <si>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</si>
  <si>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</si>
  <si>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</si>
  <si>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</si>
  <si>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</si>
  <si>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</si>
  <si>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</si>
  <si>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</si>
  <si>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</si>
  <si>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</si>
  <si>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</si>
  <si>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</si>
  <si>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</si>
  <si>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</si>
  <si>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</si>
  <si>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</si>
  <si>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</si>
  <si>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</si>
  <si>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</si>
  <si>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</si>
  <si>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</si>
  <si>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</si>
  <si>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</si>
  <si>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</si>
  <si>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</si>
  <si>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</si>
  <si>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</si>
  <si>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</si>
  <si>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</si>
  <si>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</si>
  <si>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</si>
  <si>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</si>
  <si>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</si>
  <si>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</si>
  <si>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</si>
  <si>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</si>
  <si>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</si>
  <si>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</si>
  <si>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</si>
  <si>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</si>
  <si>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</si>
  <si>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</si>
  <si>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</si>
  <si>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</si>
  <si>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</si>
  <si>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</si>
  <si>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</si>
  <si>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</si>
  <si>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</si>
  <si>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</si>
  <si>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</si>
  <si>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</si>
  <si>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</si>
  <si>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</si>
  <si>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</si>
  <si>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</si>
  <si>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</si>
  <si>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</si>
  <si>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</si>
  <si>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</si>
  <si>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</si>
  <si>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</si>
  <si>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</si>
  <si>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</si>
  <si>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</si>
  <si>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</si>
  <si>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</si>
  <si>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</si>
  <si>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</si>
  <si>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</si>
  <si>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</si>
  <si>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</si>
  <si>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</si>
  <si>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</si>
  <si>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</si>
  <si>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</si>
  <si>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</si>
  <si>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</si>
  <si>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</si>
  <si>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</si>
  <si>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</si>
  <si>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</si>
  <si>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</si>
  <si>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</si>
  <si>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</si>
  <si>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</si>
  <si>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</si>
  <si>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</si>
  <si>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</si>
  <si>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</si>
  <si>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</si>
  <si>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</si>
  <si>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</si>
  <si>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</si>
  <si>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</si>
  <si>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</si>
  <si>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</si>
  <si>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</si>
  <si>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</si>
  <si>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</si>
  <si>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</si>
  <si>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</si>
  <si>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</si>
  <si>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</si>
  <si>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</si>
  <si>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</si>
  <si>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</si>
  <si>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</si>
  <si>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</si>
  <si>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</si>
  <si>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</si>
  <si>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</si>
  <si>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</si>
  <si>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</si>
  <si>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</si>
  <si>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</si>
  <si>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</si>
  <si>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</si>
  <si>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</si>
  <si>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</si>
  <si>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</si>
  <si>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</si>
  <si>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</si>
  <si>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</si>
  <si>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</si>
  <si>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 xml:space="preserve">М.М. Дзерин </t>
  </si>
  <si>
    <t xml:space="preserve">І.В. Недозимована </t>
  </si>
  <si>
    <t>(04336) 2 14 90</t>
  </si>
  <si>
    <t>inbox@yam.vn.court.gov.ua</t>
  </si>
  <si>
    <t>3 жовтня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</si>
</sst>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&amp;LE9B169A6&amp;C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144</v>
      </c>
      <c r="F6" s="90">
        <v>94</v>
      </c>
      <c r="G6" s="90"/>
      <c r="H6" s="90">
        <v>64</v>
      </c>
      <c r="I6" s="90" t="s">
        <v>180</v>
      </c>
      <c r="J6" s="90">
        <v>80</v>
      </c>
      <c r="K6" s="91">
        <v>14</v>
      </c>
      <c r="L6" s="101">
        <f>E6-F6</f>
        <v>50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424</v>
      </c>
      <c r="F7" s="90">
        <v>420</v>
      </c>
      <c r="G7" s="90">
        <v>1</v>
      </c>
      <c r="H7" s="90">
        <v>421</v>
      </c>
      <c r="I7" s="90">
        <v>371</v>
      </c>
      <c r="J7" s="90">
        <v>3</v>
      </c>
      <c r="K7" s="91">
        <v>1</v>
      </c>
      <c r="L7" s="101">
        <f>E7-F7</f>
        <v>4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40</v>
      </c>
      <c r="F9" s="90">
        <v>37</v>
      </c>
      <c r="G9" s="90"/>
      <c r="H9" s="90">
        <v>31</v>
      </c>
      <c r="I9" s="90">
        <v>24</v>
      </c>
      <c r="J9" s="90">
        <v>9</v>
      </c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610</v>
      </c>
      <c r="F14" s="105">
        <f>SUM(F6:F13)</f>
        <v>551</v>
      </c>
      <c r="G14" s="105">
        <f>SUM(G6:G13)</f>
        <v>1</v>
      </c>
      <c r="H14" s="105">
        <f>SUM(H6:H13)</f>
        <v>517</v>
      </c>
      <c r="I14" s="105">
        <f>SUM(I6:I13)</f>
        <v>395</v>
      </c>
      <c r="J14" s="105">
        <f>SUM(J6:J13)</f>
        <v>93</v>
      </c>
      <c r="K14" s="105">
        <f>SUM(K6:K13)</f>
        <v>16</v>
      </c>
      <c r="L14" s="101">
        <f>E14-F14</f>
        <v>59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22</v>
      </c>
      <c r="F15" s="92">
        <v>22</v>
      </c>
      <c r="G15" s="92"/>
      <c r="H15" s="92">
        <v>21</v>
      </c>
      <c r="I15" s="92">
        <v>20</v>
      </c>
      <c r="J15" s="92">
        <v>1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27</v>
      </c>
      <c r="F16" s="92">
        <v>20</v>
      </c>
      <c r="G16" s="92"/>
      <c r="H16" s="92">
        <v>23</v>
      </c>
      <c r="I16" s="92">
        <v>16</v>
      </c>
      <c r="J16" s="92">
        <v>4</v>
      </c>
      <c r="K16" s="91"/>
      <c r="L16" s="101">
        <f>E16-F16</f>
        <v>7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6</v>
      </c>
      <c r="F18" s="91">
        <v>6</v>
      </c>
      <c r="G18" s="91"/>
      <c r="H18" s="91">
        <v>5</v>
      </c>
      <c r="I18" s="91">
        <v>4</v>
      </c>
      <c r="J18" s="91">
        <v>1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35</v>
      </c>
      <c r="F22" s="91">
        <v>28</v>
      </c>
      <c r="G22" s="91"/>
      <c r="H22" s="91">
        <v>29</v>
      </c>
      <c r="I22" s="91">
        <v>20</v>
      </c>
      <c r="J22" s="91">
        <v>6</v>
      </c>
      <c r="K22" s="91"/>
      <c r="L22" s="101">
        <f>E22-F22</f>
        <v>7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46</v>
      </c>
      <c r="F23" s="91">
        <v>45</v>
      </c>
      <c r="G23" s="91"/>
      <c r="H23" s="91">
        <v>35</v>
      </c>
      <c r="I23" s="91">
        <v>32</v>
      </c>
      <c r="J23" s="91">
        <v>11</v>
      </c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418</v>
      </c>
      <c r="F25" s="91">
        <v>400</v>
      </c>
      <c r="G25" s="91"/>
      <c r="H25" s="91">
        <v>371</v>
      </c>
      <c r="I25" s="91">
        <v>348</v>
      </c>
      <c r="J25" s="91">
        <v>47</v>
      </c>
      <c r="K25" s="91"/>
      <c r="L25" s="101">
        <f>E25-F25</f>
        <v>18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471</v>
      </c>
      <c r="F26" s="91">
        <v>354</v>
      </c>
      <c r="G26" s="91">
        <v>1</v>
      </c>
      <c r="H26" s="91">
        <v>325</v>
      </c>
      <c r="I26" s="91">
        <v>270</v>
      </c>
      <c r="J26" s="91">
        <v>146</v>
      </c>
      <c r="K26" s="91">
        <v>14</v>
      </c>
      <c r="L26" s="101">
        <f>E26-F26</f>
        <v>117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81</v>
      </c>
      <c r="F27" s="91">
        <v>79</v>
      </c>
      <c r="G27" s="91"/>
      <c r="H27" s="91">
        <v>79</v>
      </c>
      <c r="I27" s="91">
        <v>76</v>
      </c>
      <c r="J27" s="91">
        <v>2</v>
      </c>
      <c r="K27" s="91"/>
      <c r="L27" s="101">
        <f>E27-F27</f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84</v>
      </c>
      <c r="F28" s="91">
        <v>76</v>
      </c>
      <c r="G28" s="91"/>
      <c r="H28" s="91">
        <v>69</v>
      </c>
      <c r="I28" s="91">
        <v>64</v>
      </c>
      <c r="J28" s="91">
        <v>15</v>
      </c>
      <c r="K28" s="91"/>
      <c r="L28" s="101">
        <f>E28-F28</f>
        <v>8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</v>
      </c>
      <c r="F29" s="91">
        <v>3</v>
      </c>
      <c r="G29" s="91"/>
      <c r="H29" s="91">
        <v>3</v>
      </c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/>
      <c r="H30" s="91">
        <v>2</v>
      </c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6</v>
      </c>
      <c r="F32" s="91">
        <v>5</v>
      </c>
      <c r="G32" s="91"/>
      <c r="H32" s="91">
        <v>6</v>
      </c>
      <c r="I32" s="91">
        <v>2</v>
      </c>
      <c r="J32" s="91"/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30</v>
      </c>
      <c r="F33" s="91">
        <v>27</v>
      </c>
      <c r="G33" s="91"/>
      <c r="H33" s="91">
        <v>28</v>
      </c>
      <c r="I33" s="91">
        <v>22</v>
      </c>
      <c r="J33" s="91">
        <v>2</v>
      </c>
      <c r="K33" s="91"/>
      <c r="L33" s="101">
        <f>E33-F33</f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722</v>
      </c>
      <c r="F37" s="91">
        <v>590</v>
      </c>
      <c r="G37" s="91">
        <v>1</v>
      </c>
      <c r="H37" s="91">
        <v>498</v>
      </c>
      <c r="I37" s="91">
        <v>392</v>
      </c>
      <c r="J37" s="91">
        <v>224</v>
      </c>
      <c r="K37" s="91">
        <v>14</v>
      </c>
      <c r="L37" s="101">
        <f>E37-F37</f>
        <v>132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613</v>
      </c>
      <c r="F38" s="91">
        <v>561</v>
      </c>
      <c r="G38" s="91"/>
      <c r="H38" s="91">
        <v>485</v>
      </c>
      <c r="I38" s="91" t="s">
        <v>180</v>
      </c>
      <c r="J38" s="91">
        <v>128</v>
      </c>
      <c r="K38" s="91"/>
      <c r="L38" s="101">
        <f>E38-F38</f>
        <v>52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614</v>
      </c>
      <c r="F41" s="91">
        <f aca="true" t="shared" si="0" ref="F41:K41">F38+F40</f>
        <v>562</v>
      </c>
      <c r="G41" s="91">
        <f t="shared" si="0"/>
        <v>0</v>
      </c>
      <c r="H41" s="91">
        <f t="shared" si="0"/>
        <v>486</v>
      </c>
      <c r="I41" s="91">
        <f>I40</f>
        <v>1</v>
      </c>
      <c r="J41" s="91">
        <f t="shared" si="0"/>
        <v>128</v>
      </c>
      <c r="K41" s="91">
        <f t="shared" si="0"/>
        <v>0</v>
      </c>
      <c r="L41" s="101">
        <f>E41-F41</f>
        <v>52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1981</v>
      </c>
      <c r="F42" s="91">
        <f aca="true" t="shared" si="1" ref="F42:K42">F14+F22+F37+F41</f>
        <v>1731</v>
      </c>
      <c r="G42" s="91">
        <f t="shared" si="1"/>
        <v>2</v>
      </c>
      <c r="H42" s="91">
        <f t="shared" si="1"/>
        <v>1530</v>
      </c>
      <c r="I42" s="91">
        <f t="shared" si="1"/>
        <v>808</v>
      </c>
      <c r="J42" s="91">
        <f t="shared" si="1"/>
        <v>451</v>
      </c>
      <c r="K42" s="91">
        <f t="shared" si="1"/>
        <v>30</v>
      </c>
      <c r="L42" s="101">
        <f>E42-F42</f>
        <v>250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&amp;LE9B169A6&amp;CФорма № 1-мзс, Підрозділ: Ямпільський районний суд Вінницької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7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6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75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9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21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5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4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1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14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&amp;LE9B169A6&amp;CФорма № 1-мзс, Підрозділ: Ямпільський районний суд Вінницької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64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48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12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16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412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29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6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23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560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162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6156648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2630856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8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4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319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5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590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3091115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109408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481</v>
      </c>
      <c r="F58" s="96">
        <v>29</v>
      </c>
      <c r="G58" s="96">
        <v>7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24</v>
      </c>
      <c r="F59" s="96">
        <v>5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378</v>
      </c>
      <c r="F60" s="96">
        <v>113</v>
      </c>
      <c r="G60" s="96">
        <v>7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473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&amp;LE9B169A6&amp;CФорма № 1-мзс, Підрозділ: Ямпільський районний суд Вінницької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0.06651884700665188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0.17204301075268819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0.0625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0.8838821490467937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510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660.3333333333334</v>
      </c>
    </row>
    <row r="11" spans="1:4" ht="16.5" customHeight="1">
      <c r="A11" s="216" t="s">
        <v>65</v>
      </c>
      <c r="B11" s="218"/>
      <c r="C11" s="14">
        <v>9</v>
      </c>
      <c r="D11" s="94">
        <v>39</v>
      </c>
    </row>
    <row r="12" spans="1:4" ht="16.5" customHeight="1">
      <c r="A12" s="303" t="s">
        <v>110</v>
      </c>
      <c r="B12" s="303"/>
      <c r="C12" s="14">
        <v>10</v>
      </c>
      <c r="D12" s="94">
        <v>22</v>
      </c>
    </row>
    <row r="13" spans="1:4" ht="16.5" customHeight="1">
      <c r="A13" s="303" t="s">
        <v>31</v>
      </c>
      <c r="B13" s="303"/>
      <c r="C13" s="14">
        <v>11</v>
      </c>
      <c r="D13" s="94">
        <v>50</v>
      </c>
    </row>
    <row r="14" spans="1:4" ht="16.5" customHeight="1">
      <c r="A14" s="303" t="s">
        <v>111</v>
      </c>
      <c r="B14" s="303"/>
      <c r="C14" s="14">
        <v>12</v>
      </c>
      <c r="D14" s="94">
        <v>71</v>
      </c>
    </row>
    <row r="15" spans="1:4" ht="16.5" customHeight="1">
      <c r="A15" s="303" t="s">
        <v>115</v>
      </c>
      <c r="B15" s="303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&amp;LE9B169A6&amp;CФорма № 1-мзс, Підрозділ: Ямпільський районний суд Вінницької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IT</cp:lastModifiedBy>
  <cp:lastPrinted>2018-03-16T13:51:01Z</cp:lastPrinted>
  <dcterms:created xsi:type="dcterms:W3CDTF">2004-04-20T14:33:35Z</dcterms:created>
  <dcterms:modified xsi:type="dcterms:W3CDTF">2018-10-19T08:24:58Z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E9B169A6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