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<sst xmlns="http://schemas.openxmlformats.org/spreadsheetml/2006/main" count="316" uniqueCount="255">
  <si>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</si>
  <si>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</si>
  <si>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</si>
  <si>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</si>
  <si>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</si>
  <si>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</si>
  <si>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</si>
  <si>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</si>
  <si>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</si>
  <si>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</si>
  <si>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</si>
  <si>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</si>
  <si>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</si>
  <si>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</si>
  <si>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</si>
  <si>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</si>
  <si>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</si>
  <si>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</si>
  <si>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</si>
  <si>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</si>
  <si>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</si>
  <si>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</si>
  <si>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</si>
  <si>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</si>
  <si>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</si>
  <si>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</si>
  <si>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</si>
  <si>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</si>
  <si>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</si>
  <si>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</si>
  <si>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</si>
  <si>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</si>
  <si>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</si>
  <si>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</si>
  <si>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</si>
  <si>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</si>
  <si>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</si>
  <si>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</si>
  <si>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</si>
  <si>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</si>
  <si>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</si>
  <si>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</si>
  <si>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</si>
  <si>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</si>
  <si>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</si>
  <si>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</si>
  <si>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</si>
  <si>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</si>
  <si>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</si>
  <si>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</si>
  <si>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</si>
  <si>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</si>
  <si>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</si>
  <si>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</si>
  <si>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</si>
  <si>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</si>
  <si>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</si>
  <si>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</si>
  <si>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</si>
  <si>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</si>
  <si>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</si>
  <si>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</si>
  <si>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</si>
  <si>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</si>
  <si>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</si>
  <si>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</si>
  <si>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</si>
  <si>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</si>
  <si>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</si>
  <si>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</si>
  <si>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</si>
  <si>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</si>
  <si>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</si>
  <si>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</si>
  <si>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</si>
  <si>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</si>
  <si>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</si>
  <si>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</si>
  <si>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</si>
  <si>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</si>
  <si>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</si>
  <si>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</si>
  <si>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</si>
  <si>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</si>
  <si>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</si>
  <si>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</si>
  <si>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</si>
  <si>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</si>
  <si>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</si>
  <si>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</si>
  <si>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</si>
  <si>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</si>
  <si>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</si>
  <si>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</si>
  <si>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</si>
  <si>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</si>
  <si>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</si>
  <si>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</si>
  <si>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</si>
  <si>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</si>
  <si>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</si>
  <si>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</si>
  <si>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</si>
  <si>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</si>
  <si>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</si>
  <si>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</si>
  <si>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</si>
  <si>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</si>
  <si>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</si>
  <si>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</si>
  <si>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</si>
  <si>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</si>
  <si>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</si>
  <si>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</si>
  <si>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</si>
  <si>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</si>
  <si>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</si>
  <si>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</si>
  <si>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</si>
  <si>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</si>
  <si>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</si>
  <si>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</si>
  <si>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</si>
  <si>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</si>
  <si>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</si>
  <si>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</si>
  <si>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</si>
  <si>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</si>
  <si>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</si>
  <si>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</si>
  <si>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</si>
  <si>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</si>
  <si>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</si>
  <si>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</si>
  <si>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</si>
  <si>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</si>
  <si>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</si>
  <si>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</si>
  <si>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</si>
  <si>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</si>
  <si>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</si>
  <si>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</si>
  <si>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</si>
  <si>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</si>
  <si>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</si>
  <si>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</si>
  <si>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</si>
  <si>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</si>
  <si>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</si>
  <si>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</si>
  <si>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</si>
  <si>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</si>
  <si>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</si>
  <si>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</si>
  <si>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</si>
  <si>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</si>
  <si>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</si>
  <si>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</si>
  <si>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</si>
  <si>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</si>
  <si>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</si>
  <si>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</si>
  <si>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</si>
  <si>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</si>
  <si>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</si>
  <si>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</si>
  <si>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</si>
  <si>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</si>
  <si>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</si>
  <si>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</si>
  <si>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</si>
  <si>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</si>
  <si>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</si>
  <si>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</si>
  <si>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</si>
  <si>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</si>
  <si>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</si>
  <si>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</si>
  <si>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</si>
  <si>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</si>
  <si>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</si>
  <si>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</si>
  <si>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</si>
  <si>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</si>
  <si>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</si>
  <si>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</si>
  <si>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</si>
  <si>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</si>
  <si>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</si>
  <si>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</si>
  <si>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</si>
  <si>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</si>
  <si>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</si>
  <si>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</si>
  <si>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</si>
  <si>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</si>
  <si>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</si>
  <si>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</si>
  <si>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</si>
  <si>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</si>
  <si>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</si>
  <si>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</si>
  <si>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</si>
  <si>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</si>
  <si>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</si>
  <si>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</si>
  <si>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</si>
  <si>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</si>
  <si>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</si>
  <si>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</si>
  <si>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</si>
  <si>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</si>
  <si>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</si>
  <si>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</si>
  <si>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</si>
  <si>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</si>
  <si>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</si>
  <si>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</si>
  <si>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</si>
  <si>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</si>
  <si>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</si>
  <si>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</si>
  <si>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</si>
  <si>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</si>
  <si>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</si>
  <si>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</si>
  <si>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</si>
  <si>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</si>
  <si>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</si>
  <si>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</si>
  <si>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</si>
  <si>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</si>
  <si>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</si>
  <si>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</si>
  <si>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</si>
  <si>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</si>
  <si>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</si>
  <si>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</si>
  <si>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</si>
  <si>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</si>
  <si>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</si>
  <si>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</si>
  <si>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</si>
  <si>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</si>
  <si>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 xml:space="preserve">Л.С. Курта </t>
  </si>
  <si>
    <t>Л.В. Данилейчук</t>
  </si>
  <si>
    <t>(048256) 2-09-14</t>
  </si>
  <si>
    <t>(048256) 2-16-04</t>
  </si>
  <si>
    <t>inbox@br.od.court.gov.ua</t>
  </si>
  <si>
    <t>6 січня 2017 року</t>
  </si>
  <si>
    <t>2016 рік</t>
  </si>
  <si>
    <t>Березівський районний суд Одеської області</t>
  </si>
  <si>
    <t xml:space="preserve">Місцезнаходження: </t>
  </si>
  <si>
    <t>67300. Одеська область.м. Березівка</t>
  </si>
  <si>
    <t>вул. Миру</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</si>
</sst>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24</v>
      </c>
      <c r="F10" s="157">
        <v>23</v>
      </c>
      <c r="G10" s="157">
        <v>24</v>
      </c>
      <c r="H10" s="157">
        <v>3</v>
      </c>
      <c r="I10" s="157">
        <v>2</v>
      </c>
      <c r="J10" s="157">
        <v>6</v>
      </c>
      <c r="K10" s="157">
        <v>13</v>
      </c>
      <c r="L10" s="157"/>
      <c r="M10" s="168"/>
      <c r="N10" s="163"/>
      <c r="O10" s="111">
        <f>E10-F10</f>
        <v>1</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v>2</v>
      </c>
      <c r="F15" s="157">
        <v>2</v>
      </c>
      <c r="G15" s="157">
        <v>1</v>
      </c>
      <c r="H15" s="157"/>
      <c r="I15" s="157"/>
      <c r="J15" s="157"/>
      <c r="K15" s="157">
        <v>1</v>
      </c>
      <c r="L15" s="157"/>
      <c r="M15" s="157">
        <v>1</v>
      </c>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2</v>
      </c>
      <c r="F21" s="157">
        <v>2</v>
      </c>
      <c r="G21" s="157">
        <v>1</v>
      </c>
      <c r="H21" s="157"/>
      <c r="I21" s="157"/>
      <c r="J21" s="157"/>
      <c r="K21" s="157">
        <v>1</v>
      </c>
      <c r="L21" s="157"/>
      <c r="M21" s="157">
        <v>1</v>
      </c>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1" t="s">
        <v>13</v>
      </c>
      <c r="D23" s="192"/>
      <c r="E23" s="157">
        <f>E10+E12+E15+E22</f>
        <v>26</v>
      </c>
      <c r="F23" s="157">
        <f>F10+F12+F15+F22</f>
        <v>25</v>
      </c>
      <c r="G23" s="157">
        <f>G10+G12+G15+G22</f>
        <v>25</v>
      </c>
      <c r="H23" s="157">
        <f>H10+H15</f>
        <v>3</v>
      </c>
      <c r="I23" s="157">
        <f>I10+I15</f>
        <v>2</v>
      </c>
      <c r="J23" s="157">
        <f>J10+J12+J15</f>
        <v>6</v>
      </c>
      <c r="K23" s="157">
        <f>K10+K12+K15</f>
        <v>14</v>
      </c>
      <c r="L23" s="157">
        <f>L10+L12+L15+L22</f>
        <v>0</v>
      </c>
      <c r="M23" s="157">
        <f>M10+M12+M15+M22</f>
        <v>1</v>
      </c>
      <c r="N23" s="157">
        <f>N10</f>
        <v>0</v>
      </c>
      <c r="O23" s="111">
        <f t="shared" si="0"/>
        <v>1</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20</v>
      </c>
      <c r="G31" s="167">
        <v>13</v>
      </c>
      <c r="H31" s="167">
        <v>19</v>
      </c>
      <c r="I31" s="167">
        <v>8</v>
      </c>
      <c r="J31" s="167">
        <v>5</v>
      </c>
      <c r="K31" s="167">
        <v>4</v>
      </c>
      <c r="L31" s="167">
        <v>7</v>
      </c>
      <c r="M31" s="167">
        <v>4</v>
      </c>
      <c r="N31" s="167">
        <v>1</v>
      </c>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&amp;LAF33EC11&amp;CФорма № 2-А, Підрозділ: Березівський районний суд Одеської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2</v>
      </c>
      <c r="D9" s="163">
        <v>2</v>
      </c>
      <c r="E9" s="163">
        <v>4</v>
      </c>
      <c r="F9" s="163">
        <v>2</v>
      </c>
      <c r="G9" s="163">
        <v>1</v>
      </c>
      <c r="H9" s="163"/>
      <c r="I9" s="163"/>
      <c r="J9" s="163">
        <v>2</v>
      </c>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2</v>
      </c>
      <c r="D10" s="163"/>
      <c r="E10" s="163">
        <v>2</v>
      </c>
      <c r="F10" s="163">
        <v>1</v>
      </c>
      <c r="G10" s="163"/>
      <c r="H10" s="163"/>
      <c r="I10" s="163"/>
      <c r="J10" s="163">
        <v>1</v>
      </c>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4</v>
      </c>
      <c r="E12" s="163">
        <v>4</v>
      </c>
      <c r="F12" s="163">
        <v>2</v>
      </c>
      <c r="G12" s="163"/>
      <c r="H12" s="163"/>
      <c r="I12" s="163">
        <v>1</v>
      </c>
      <c r="J12" s="163">
        <v>1</v>
      </c>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2</v>
      </c>
      <c r="E24" s="163">
        <v>2</v>
      </c>
      <c r="F24" s="163">
        <v>1</v>
      </c>
      <c r="G24" s="163"/>
      <c r="H24" s="163"/>
      <c r="I24" s="163">
        <v>1</v>
      </c>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c r="E25" s="163"/>
      <c r="F25" s="163"/>
      <c r="G25" s="163"/>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2</v>
      </c>
      <c r="D43" s="163">
        <v>3</v>
      </c>
      <c r="E43" s="163">
        <v>5</v>
      </c>
      <c r="F43" s="163">
        <v>3</v>
      </c>
      <c r="G43" s="163">
        <v>3</v>
      </c>
      <c r="H43" s="163"/>
      <c r="I43" s="163">
        <v>1</v>
      </c>
      <c r="J43" s="163">
        <v>1</v>
      </c>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1</v>
      </c>
      <c r="E44" s="163">
        <v>1</v>
      </c>
      <c r="F44" s="163">
        <v>1</v>
      </c>
      <c r="G44" s="163">
        <v>1</v>
      </c>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v>1</v>
      </c>
      <c r="E48" s="163">
        <v>1</v>
      </c>
      <c r="F48" s="163">
        <v>1</v>
      </c>
      <c r="G48" s="163">
        <v>1</v>
      </c>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3</v>
      </c>
      <c r="D88" s="163">
        <v>3</v>
      </c>
      <c r="E88" s="163">
        <v>5</v>
      </c>
      <c r="F88" s="163">
        <v>1</v>
      </c>
      <c r="G88" s="163">
        <v>1</v>
      </c>
      <c r="H88" s="163"/>
      <c r="I88" s="163">
        <v>2</v>
      </c>
      <c r="J88" s="163">
        <v>2</v>
      </c>
      <c r="K88" s="162">
        <v>1</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3</v>
      </c>
      <c r="D90" s="163"/>
      <c r="E90" s="163">
        <v>3</v>
      </c>
      <c r="F90" s="163"/>
      <c r="G90" s="163"/>
      <c r="H90" s="163"/>
      <c r="I90" s="163">
        <v>1</v>
      </c>
      <c r="J90" s="163">
        <v>2</v>
      </c>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c r="E94" s="163"/>
      <c r="F94" s="163"/>
      <c r="G94" s="163"/>
      <c r="H94" s="163"/>
      <c r="I94" s="163"/>
      <c r="J94" s="163"/>
      <c r="K94" s="162"/>
      <c r="L94" s="163"/>
      <c r="M94" s="163"/>
      <c r="N94" s="164"/>
      <c r="O94" s="163"/>
      <c r="P94" s="60"/>
    </row>
    <row r="95" spans="1:16" s="4" customFormat="1" ht="25.5" customHeight="1">
      <c r="A95" s="44">
        <v>88</v>
      </c>
      <c r="B95" s="114" t="s">
        <v>68</v>
      </c>
      <c r="C95" s="164"/>
      <c r="D95" s="163"/>
      <c r="E95" s="163"/>
      <c r="F95" s="163"/>
      <c r="G95" s="163"/>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v>1</v>
      </c>
      <c r="E100" s="163">
        <v>1</v>
      </c>
      <c r="F100" s="163"/>
      <c r="G100" s="163"/>
      <c r="H100" s="163"/>
      <c r="I100" s="163">
        <v>1</v>
      </c>
      <c r="J100" s="163"/>
      <c r="K100" s="162"/>
      <c r="L100" s="163"/>
      <c r="M100" s="163"/>
      <c r="N100" s="164"/>
      <c r="O100" s="163"/>
      <c r="P100" s="61"/>
    </row>
    <row r="101" spans="1:16" s="4" customFormat="1" ht="18.75" customHeight="1">
      <c r="A101" s="44">
        <v>94</v>
      </c>
      <c r="B101" s="115" t="s">
        <v>190</v>
      </c>
      <c r="C101" s="164"/>
      <c r="D101" s="163">
        <v>1</v>
      </c>
      <c r="E101" s="163">
        <v>1</v>
      </c>
      <c r="F101" s="163"/>
      <c r="G101" s="163"/>
      <c r="H101" s="163"/>
      <c r="I101" s="163">
        <v>1</v>
      </c>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v>1</v>
      </c>
      <c r="E109" s="163">
        <v>1</v>
      </c>
      <c r="F109" s="163"/>
      <c r="G109" s="163"/>
      <c r="H109" s="163"/>
      <c r="I109" s="163"/>
      <c r="J109" s="163">
        <v>1</v>
      </c>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7</v>
      </c>
      <c r="D114" s="164">
        <f aca="true" t="shared" si="0" ref="D114:O114">SUM(D8,D9,D12,D29,D30,D43,D49,D52,D79,D88,D103,D109,D113)</f>
        <v>13</v>
      </c>
      <c r="E114" s="164">
        <f t="shared" si="0"/>
        <v>19</v>
      </c>
      <c r="F114" s="164">
        <f t="shared" si="0"/>
        <v>8</v>
      </c>
      <c r="G114" s="164">
        <f t="shared" si="0"/>
        <v>5</v>
      </c>
      <c r="H114" s="164">
        <f t="shared" si="0"/>
        <v>0</v>
      </c>
      <c r="I114" s="164">
        <f t="shared" si="0"/>
        <v>4</v>
      </c>
      <c r="J114" s="164">
        <f t="shared" si="0"/>
        <v>7</v>
      </c>
      <c r="K114" s="164">
        <f t="shared" si="0"/>
        <v>1</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&amp;LAF33EC11&amp;CФорма № 2-А, Підрозділ: Березівський районний суд Одеської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&amp;LAF33EC11&amp;CФорма № 2-А, Підрозділ: Березівський районний суд Одеської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v>1</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3</v>
      </c>
      <c r="L14" s="33"/>
      <c r="M14" s="23"/>
      <c r="N14" s="20"/>
      <c r="O14" s="20"/>
      <c r="P14" s="20"/>
    </row>
    <row r="15" spans="1:16" s="10" customFormat="1" ht="19.5" customHeight="1">
      <c r="A15" s="2">
        <v>11</v>
      </c>
      <c r="B15" s="284"/>
      <c r="C15" s="259" t="s">
        <v>130</v>
      </c>
      <c r="D15" s="260"/>
      <c r="E15" s="260"/>
      <c r="F15" s="260"/>
      <c r="G15" s="260"/>
      <c r="H15" s="260"/>
      <c r="I15" s="260"/>
      <c r="J15" s="261"/>
      <c r="K15" s="156">
        <v>2</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14</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&amp;LAF33EC11&amp;CФорма № 2-А, Підрозділ: Березівський районний суд Одеської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17</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&amp;LAF33EC11&amp;C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Microsoft Office</cp:lastModifiedBy>
  <cp:lastPrinted>2015-12-10T14:23:53Z</cp:lastPrinted>
  <dcterms:created xsi:type="dcterms:W3CDTF">2015-09-09T11:49:13Z</dcterms:created>
  <dcterms:modified xsi:type="dcterms:W3CDTF">2017-01-18T06:47:13Z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2-А_00494_4.2016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AF33EC11</vt:lpwstr>
  </property>
  <property fmtid="{D5CDD505-2E9C-101B-9397-08002B2CF9AE}" pid="10" name="Підрозд">
    <vt:lpwstr>Березівський районний суд Одеської області</vt:lpwstr>
  </property>
  <property fmtid="{D5CDD505-2E9C-101B-9397-08002B2CF9AE}" pid="11" name="ПідрозділDB">
    <vt:i4>0</vt:i4>
  </property>
  <property fmtid="{D5CDD505-2E9C-101B-9397-08002B2CF9AE}" pid="12" name="Підрозділ">
    <vt:i4>732</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3.17.1.1578</vt:lpwstr>
  </property>
</Properties>
</file>