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<sst xmlns="http://schemas.openxmlformats.org/spreadsheetml/2006/main" count="316" uniqueCount="254">
  <si>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</si>
  <si>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</si>
  <si>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</si>
  <si>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</si>
  <si>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</si>
  <si>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</si>
  <si>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</si>
  <si>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</si>
  <si>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</si>
  <si>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</si>
  <si>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</si>
  <si>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</si>
  <si>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</si>
  <si>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</si>
  <si>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</si>
  <si>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</si>
  <si>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</si>
  <si>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</si>
  <si>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</si>
  <si>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</si>
  <si>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</si>
  <si>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</si>
  <si>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</si>
  <si>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</si>
  <si>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</si>
  <si>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</si>
  <si>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</si>
  <si>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</si>
  <si>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</si>
  <si>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</si>
  <si>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</si>
  <si>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</si>
  <si>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</si>
  <si>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</si>
  <si>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</si>
  <si>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</si>
  <si>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</si>
  <si>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</si>
  <si>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</si>
  <si>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</si>
  <si>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</si>
  <si>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</si>
  <si>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</si>
  <si>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</si>
  <si>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</si>
  <si>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</si>
  <si>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</si>
  <si>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</si>
  <si>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</si>
  <si>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</si>
  <si>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</si>
  <si>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</si>
  <si>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</si>
  <si>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</si>
  <si>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</si>
  <si>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</si>
  <si>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</si>
  <si>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</si>
  <si>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</si>
  <si>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</si>
  <si>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</si>
  <si>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</si>
  <si>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</si>
  <si>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</si>
  <si>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</si>
  <si>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</si>
  <si>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</si>
  <si>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</si>
  <si>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</si>
  <si>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</si>
  <si>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</si>
  <si>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</si>
  <si>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</si>
  <si>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</si>
  <si>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</si>
  <si>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</si>
  <si>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</si>
  <si>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</si>
  <si>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</si>
  <si>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</si>
  <si>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</si>
  <si>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</si>
  <si>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</si>
  <si>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</si>
  <si>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</si>
  <si>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</si>
  <si>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</si>
  <si>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</si>
  <si>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</si>
  <si>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</si>
  <si>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</si>
  <si>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</si>
  <si>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</si>
  <si>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</si>
  <si>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</si>
  <si>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</si>
  <si>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</si>
  <si>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</si>
  <si>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</si>
  <si>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</si>
  <si>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</si>
  <si>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</si>
  <si>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</si>
  <si>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</si>
  <si>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</si>
  <si>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</si>
  <si>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</si>
  <si>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</si>
  <si>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</si>
  <si>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</si>
  <si>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</si>
  <si>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</si>
  <si>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</si>
  <si>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</si>
  <si>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</si>
  <si>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</si>
  <si>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</si>
  <si>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</si>
  <si>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</si>
  <si>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</si>
  <si>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</si>
  <si>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</si>
  <si>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</si>
  <si>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</si>
  <si>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</si>
  <si>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</si>
  <si>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</si>
  <si>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</si>
  <si>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</si>
  <si>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</si>
  <si>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</si>
  <si>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</si>
  <si>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</si>
  <si>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</si>
  <si>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</si>
  <si>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</si>
  <si>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</si>
  <si>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</si>
  <si>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</si>
  <si>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</si>
  <si>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</si>
  <si>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</si>
  <si>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</si>
  <si>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</si>
  <si>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</si>
  <si>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</si>
  <si>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</si>
  <si>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</si>
  <si>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</si>
  <si>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</si>
  <si>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</si>
  <si>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</si>
  <si>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</si>
  <si>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</si>
  <si>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</si>
  <si>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</si>
  <si>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</si>
  <si>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</si>
  <si>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</si>
  <si>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</si>
  <si>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</si>
  <si>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</si>
  <si>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</si>
  <si>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</si>
  <si>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</si>
  <si>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</si>
  <si>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</si>
  <si>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</si>
  <si>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</si>
  <si>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</si>
  <si>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</si>
  <si>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</si>
  <si>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</si>
  <si>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</si>
  <si>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</si>
  <si>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</si>
  <si>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</si>
  <si>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</si>
  <si>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</si>
  <si>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</si>
  <si>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</si>
  <si>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</si>
  <si>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</si>
  <si>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</si>
  <si>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</si>
  <si>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</si>
  <si>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</si>
  <si>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</si>
  <si>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</si>
  <si>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</si>
  <si>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</si>
  <si>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</si>
  <si>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</si>
  <si>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</si>
  <si>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</si>
  <si>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</si>
  <si>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</si>
  <si>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</si>
  <si>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</si>
  <si>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</si>
  <si>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</si>
  <si>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</si>
  <si>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</si>
  <si>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</si>
  <si>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</si>
  <si>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</si>
  <si>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</si>
  <si>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</si>
  <si>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</si>
  <si>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</si>
  <si>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</si>
  <si>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</si>
  <si>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</si>
  <si>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</si>
  <si>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</si>
  <si>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</si>
  <si>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</si>
  <si>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</si>
  <si>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</si>
  <si>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</si>
  <si>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</si>
  <si>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</si>
  <si>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</si>
  <si>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</si>
  <si>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</si>
  <si>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</si>
  <si>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</si>
  <si>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</si>
  <si>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</si>
  <si>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</si>
  <si>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</si>
  <si>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</si>
  <si>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</si>
  <si>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</si>
  <si>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</si>
  <si>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</si>
  <si>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</si>
  <si>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</si>
  <si>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</si>
  <si>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</si>
  <si>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</si>
  <si>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</si>
  <si>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</si>
  <si>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</si>
  <si>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О.В. Лозінська</t>
  </si>
  <si>
    <t>З.М. Карпюк</t>
  </si>
  <si>
    <t>413921103</t>
  </si>
  <si>
    <t>inbox@cd.zt.court.gov.ua</t>
  </si>
  <si>
    <t>4 липня 2018 року</t>
  </si>
  <si>
    <t>перше півріччя 2018 року</t>
  </si>
  <si>
    <t>Чуднівський районний суд Житомирської області</t>
  </si>
  <si>
    <t xml:space="preserve">Місцезнаходження: </t>
  </si>
  <si>
    <t>13200. Житомирська область.м. Чуднів</t>
  </si>
  <si>
    <t>вул. Соборна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</si>
</sst>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9" fontId="0" fillId="0" borderId="0" applyFont="0" applyFill="0" applyBorder="0" applyAlignment="0" applyProtection="0"/>
    <xf numFmtId="0" fontId="73" fillId="40" borderId="0" applyNumberFormat="0" applyBorder="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4" fillId="0" borderId="11" applyNumberFormat="0" applyFill="0" applyAlignment="0" applyProtection="0"/>
    <xf numFmtId="0" fontId="75" fillId="0" borderId="12" applyNumberFormat="0" applyFill="0" applyAlignment="0" applyProtection="0"/>
    <xf numFmtId="0" fontId="76" fillId="0" borderId="13" applyNumberFormat="0" applyFill="0" applyAlignment="0" applyProtection="0"/>
    <xf numFmtId="0" fontId="76" fillId="0" borderId="0" applyNumberFormat="0" applyFill="0" applyBorder="0" applyAlignment="0" applyProtection="0"/>
    <xf numFmtId="0" fontId="0" fillId="0" borderId="0">
      <alignment/>
      <protection/>
    </xf>
    <xf numFmtId="0" fontId="77" fillId="0" borderId="14" applyNumberFormat="0" applyFill="0" applyAlignment="0" applyProtection="0"/>
    <xf numFmtId="0" fontId="78" fillId="41" borderId="15" applyNumberFormat="0" applyAlignment="0" applyProtection="0"/>
    <xf numFmtId="0" fontId="79" fillId="0" borderId="0" applyNumberFormat="0" applyFill="0" applyBorder="0" applyAlignment="0" applyProtection="0"/>
    <xf numFmtId="0" fontId="80" fillId="42" borderId="0" applyNumberFormat="0" applyBorder="0" applyAlignment="0" applyProtection="0"/>
    <xf numFmtId="0" fontId="81"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0" borderId="16" applyNumberFormat="0" applyFill="0" applyAlignment="0" applyProtection="0"/>
    <xf numFmtId="0" fontId="83" fillId="44" borderId="0" applyNumberFormat="0" applyBorder="0" applyAlignment="0" applyProtection="0"/>
    <xf numFmtId="0" fontId="0" fillId="45" borderId="17" applyNumberFormat="0" applyFont="0" applyAlignment="0" applyProtection="0"/>
    <xf numFmtId="0" fontId="84" fillId="43" borderId="18"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6"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6" applyFont="1" applyBorder="1" applyAlignment="1">
      <alignment horizontal="center" vertical="center" wrapText="1"/>
      <protection/>
    </xf>
    <xf numFmtId="0" fontId="20" fillId="0" borderId="20" xfId="96" applyFont="1" applyBorder="1" applyAlignment="1">
      <alignment vertical="center" wrapText="1"/>
      <protection/>
    </xf>
    <xf numFmtId="0" fontId="20" fillId="0" borderId="0" xfId="96" applyFont="1" applyBorder="1" applyAlignment="1">
      <alignment vertical="center" wrapText="1"/>
      <protection/>
    </xf>
    <xf numFmtId="0" fontId="20" fillId="0" borderId="0" xfId="96" applyFont="1" applyBorder="1" applyAlignment="1">
      <alignment vertical="center"/>
      <protection/>
    </xf>
    <xf numFmtId="0" fontId="24"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21" fillId="0" borderId="0" xfId="96" applyFont="1" applyBorder="1" applyAlignment="1">
      <alignment vertical="center" wrapText="1"/>
      <protection/>
    </xf>
    <xf numFmtId="0" fontId="27" fillId="0" borderId="0" xfId="96" applyFont="1" applyBorder="1" applyAlignment="1">
      <alignment horizontal="left" vertical="center" wrapText="1"/>
      <protection/>
    </xf>
    <xf numFmtId="0" fontId="0" fillId="0" borderId="0" xfId="96" applyBorder="1" applyAlignment="1">
      <alignment vertical="center" wrapText="1"/>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6" applyNumberFormat="1" applyFont="1" applyFill="1" applyBorder="1" applyAlignment="1">
      <alignment horizontal="right" vertical="center" wrapText="1"/>
      <protection/>
    </xf>
    <xf numFmtId="3" fontId="20" fillId="0" borderId="19" xfId="96"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7"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6"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6" applyFont="1" applyBorder="1" applyAlignment="1">
      <alignment horizontal="left" vertical="center" wrapText="1"/>
      <protection/>
    </xf>
    <xf numFmtId="0" fontId="20" fillId="0" borderId="28"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57" fillId="0" borderId="20" xfId="96" applyFont="1" applyBorder="1" applyAlignment="1">
      <alignment horizontal="center" vertical="center" wrapText="1"/>
      <protection/>
    </xf>
    <xf numFmtId="0" fontId="57" fillId="0" borderId="0" xfId="96" applyFont="1" applyBorder="1" applyAlignment="1">
      <alignment horizontal="center" vertical="center" wrapText="1"/>
      <protection/>
    </xf>
    <xf numFmtId="0" fontId="57" fillId="0" borderId="33" xfId="96" applyFont="1" applyBorder="1" applyAlignment="1">
      <alignment horizontal="center" vertical="center" wrapText="1"/>
      <protection/>
    </xf>
    <xf numFmtId="0" fontId="21" fillId="0" borderId="0" xfId="96" applyFont="1" applyBorder="1" applyAlignment="1">
      <alignment horizontal="left" vertical="center" wrapText="1"/>
      <protection/>
    </xf>
    <xf numFmtId="0" fontId="21"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19" fillId="0" borderId="29" xfId="96" applyFont="1" applyBorder="1" applyAlignment="1">
      <alignment horizontal="left" vertical="center" wrapText="1"/>
      <protection/>
    </xf>
    <xf numFmtId="0" fontId="19" fillId="0" borderId="21" xfId="96" applyFont="1" applyBorder="1" applyAlignment="1">
      <alignment horizontal="left" vertical="center" wrapText="1"/>
      <protection/>
    </xf>
    <xf numFmtId="0" fontId="19" fillId="0" borderId="30" xfId="96" applyFont="1" applyBorder="1" applyAlignment="1">
      <alignment horizontal="left" vertical="center" wrapText="1"/>
      <protection/>
    </xf>
    <xf numFmtId="0" fontId="27" fillId="0" borderId="0"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1" xfId="96" applyFont="1" applyBorder="1" applyAlignment="1">
      <alignment horizontal="left" vertical="center" wrapText="1"/>
      <protection/>
    </xf>
    <xf numFmtId="0" fontId="20" fillId="0" borderId="30" xfId="96" applyFont="1" applyBorder="1" applyAlignment="1">
      <alignment horizontal="left" vertical="center" wrapText="1"/>
      <protection/>
    </xf>
    <xf numFmtId="0" fontId="20" fillId="0" borderId="31" xfId="96" applyFont="1" applyBorder="1" applyAlignment="1">
      <alignment horizontal="left" vertical="center" wrapText="1"/>
      <protection/>
    </xf>
    <xf numFmtId="0" fontId="20" fillId="0" borderId="23"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29" xfId="96" applyFont="1" applyBorder="1" applyAlignment="1">
      <alignment horizontal="center" vertical="center" wrapText="1"/>
      <protection/>
    </xf>
    <xf numFmtId="0" fontId="20" fillId="0" borderId="21" xfId="96" applyFont="1" applyBorder="1" applyAlignment="1">
      <alignment horizontal="center" vertical="center" wrapText="1"/>
      <protection/>
    </xf>
    <xf numFmtId="0" fontId="20" fillId="0" borderId="30" xfId="96" applyFont="1" applyBorder="1" applyAlignment="1">
      <alignment horizontal="center" vertical="center" wrapText="1"/>
      <protection/>
    </xf>
    <xf numFmtId="0" fontId="20" fillId="0" borderId="31" xfId="96" applyFont="1" applyBorder="1" applyAlignment="1">
      <alignment horizontal="center" vertical="center" wrapText="1"/>
      <protection/>
    </xf>
    <xf numFmtId="0" fontId="20" fillId="0" borderId="23"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57" fillId="0" borderId="31" xfId="96" applyFont="1" applyBorder="1" applyAlignment="1">
      <alignment horizontal="center" vertical="center" wrapText="1"/>
      <protection/>
    </xf>
    <xf numFmtId="0" fontId="57" fillId="0" borderId="23" xfId="96" applyFont="1" applyBorder="1" applyAlignment="1">
      <alignment horizontal="center" vertical="center" wrapText="1"/>
      <protection/>
    </xf>
    <xf numFmtId="0" fontId="57" fillId="0" borderId="32" xfId="96" applyFont="1" applyBorder="1" applyAlignment="1">
      <alignment horizontal="center" vertical="center" wrapText="1"/>
      <protection/>
    </xf>
    <xf numFmtId="0" fontId="20" fillId="0" borderId="20"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3" xfId="96" applyFont="1" applyBorder="1" applyAlignment="1">
      <alignment horizontal="left" vertical="center"/>
      <protection/>
    </xf>
    <xf numFmtId="0" fontId="20" fillId="0" borderId="32" xfId="96" applyFont="1" applyBorder="1" applyAlignment="1">
      <alignment horizontal="left" vertical="center"/>
      <protection/>
    </xf>
    <xf numFmtId="0" fontId="20" fillId="0" borderId="19" xfId="96" applyFont="1" applyBorder="1" applyAlignment="1">
      <alignment horizontal="center" vertical="center" wrapText="1"/>
      <protection/>
    </xf>
    <xf numFmtId="0" fontId="20" fillId="0" borderId="20" xfId="96" applyFont="1" applyBorder="1" applyAlignment="1">
      <alignment horizontal="center" vertical="center" wrapText="1"/>
      <protection/>
    </xf>
    <xf numFmtId="0" fontId="20" fillId="0" borderId="0" xfId="96" applyFont="1" applyBorder="1" applyAlignment="1">
      <alignment horizontal="center" vertical="center"/>
      <protection/>
    </xf>
    <xf numFmtId="0" fontId="19" fillId="0" borderId="0"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8"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20" xfId="96" applyFont="1" applyBorder="1" applyAlignment="1">
      <alignment horizontal="center" vertical="center" wrapText="1"/>
      <protection/>
    </xf>
    <xf numFmtId="0" fontId="19" fillId="0" borderId="0" xfId="96" applyFont="1" applyBorder="1" applyAlignment="1">
      <alignment horizontal="center" vertical="center"/>
      <protection/>
    </xf>
    <xf numFmtId="0" fontId="18" fillId="0" borderId="0" xfId="96" applyFont="1" applyBorder="1" applyAlignment="1">
      <alignment horizontal="center" vertical="center" wrapText="1"/>
      <protection/>
    </xf>
    <xf numFmtId="0" fontId="28" fillId="0" borderId="0" xfId="96" applyFont="1" applyBorder="1" applyAlignment="1">
      <alignment horizontal="center" vertical="center"/>
      <protection/>
    </xf>
    <xf numFmtId="0" fontId="42" fillId="0" borderId="0" xfId="96"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Нейтральний" xfId="94"/>
    <cellStyle name="Обчислення" xfId="95"/>
    <cellStyle name="Обычный 2" xfId="96"/>
    <cellStyle name="Обычный 4" xfId="97"/>
    <cellStyle name="Обычный 4 2" xfId="98"/>
    <cellStyle name="Обычный 7 2" xfId="99"/>
    <cellStyle name="Followed Hyperlink" xfId="100"/>
    <cellStyle name="Підсумок" xfId="101"/>
    <cellStyle name="Поганий" xfId="102"/>
    <cellStyle name="Примітка" xfId="103"/>
    <cellStyle name="Результат" xfId="104"/>
    <cellStyle name="Текст попередження" xfId="105"/>
    <cellStyle name="Текст пояснення" xfId="106"/>
    <cellStyle name="Comma" xfId="107"/>
    <cellStyle name="Comma [0]"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18</v>
      </c>
      <c r="F10" s="157">
        <v>9</v>
      </c>
      <c r="G10" s="157">
        <v>11</v>
      </c>
      <c r="H10" s="157">
        <v>10</v>
      </c>
      <c r="I10" s="157">
        <v>1</v>
      </c>
      <c r="J10" s="157"/>
      <c r="K10" s="157"/>
      <c r="L10" s="157"/>
      <c r="M10" s="168">
        <v>7</v>
      </c>
      <c r="N10" s="163">
        <v>1</v>
      </c>
      <c r="O10" s="111">
        <f>E10-F10</f>
        <v>9</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3</v>
      </c>
      <c r="F15" s="157"/>
      <c r="G15" s="157">
        <v>3</v>
      </c>
      <c r="H15" s="157">
        <v>1</v>
      </c>
      <c r="I15" s="157"/>
      <c r="J15" s="157">
        <v>1</v>
      </c>
      <c r="K15" s="157">
        <v>1</v>
      </c>
      <c r="L15" s="157"/>
      <c r="M15" s="157"/>
      <c r="N15" s="157" t="s">
        <v>146</v>
      </c>
      <c r="O15" s="111">
        <f t="shared" si="0"/>
        <v>3</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3</v>
      </c>
      <c r="F21" s="157"/>
      <c r="G21" s="157">
        <v>3</v>
      </c>
      <c r="H21" s="157">
        <v>1</v>
      </c>
      <c r="I21" s="157"/>
      <c r="J21" s="157">
        <v>1</v>
      </c>
      <c r="K21" s="157">
        <v>1</v>
      </c>
      <c r="L21" s="157"/>
      <c r="M21" s="157"/>
      <c r="N21" s="157" t="s">
        <v>146</v>
      </c>
      <c r="O21" s="111">
        <f t="shared" si="0"/>
        <v>3</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21</v>
      </c>
      <c r="F23" s="157">
        <f>F10+F12+F15+F22</f>
        <v>9</v>
      </c>
      <c r="G23" s="157">
        <f>G10+G12+G15+G22</f>
        <v>14</v>
      </c>
      <c r="H23" s="157">
        <f>H10+H15</f>
        <v>11</v>
      </c>
      <c r="I23" s="157">
        <f>I10+I15</f>
        <v>1</v>
      </c>
      <c r="J23" s="157">
        <f>J10+J12+J15</f>
        <v>1</v>
      </c>
      <c r="K23" s="157">
        <f>K10+K12+K15</f>
        <v>1</v>
      </c>
      <c r="L23" s="157">
        <f>L10+L12+L15+L22</f>
        <v>0</v>
      </c>
      <c r="M23" s="157">
        <f>M10+M12+M15+M22</f>
        <v>7</v>
      </c>
      <c r="N23" s="157">
        <f>N10</f>
        <v>1</v>
      </c>
      <c r="O23" s="111">
        <f t="shared" si="0"/>
        <v>12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14</v>
      </c>
      <c r="G31" s="167"/>
      <c r="H31" s="167">
        <v>11</v>
      </c>
      <c r="I31" s="167">
        <v>9</v>
      </c>
      <c r="J31" s="167">
        <v>6</v>
      </c>
      <c r="K31" s="167">
        <v>2</v>
      </c>
      <c r="L31" s="167"/>
      <c r="M31" s="167"/>
      <c r="N31" s="167">
        <v>3</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&amp;L4D04D046&amp;CФорма № 2-А, Підрозділ: Чуднівський районний суд Житомирської області, Початок періоду: 01.01.2018, Кінець періоду: 30.06.2018&amp;R&amp;P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v>1</v>
      </c>
      <c r="D8" s="166"/>
      <c r="E8" s="163">
        <v>1</v>
      </c>
      <c r="F8" s="166"/>
      <c r="G8" s="162"/>
      <c r="H8" s="162"/>
      <c r="I8" s="162">
        <v>1</v>
      </c>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c r="E9" s="163">
        <v>1</v>
      </c>
      <c r="F9" s="163">
        <v>1</v>
      </c>
      <c r="G9" s="163">
        <v>1</v>
      </c>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v>1</v>
      </c>
      <c r="D11" s="163"/>
      <c r="E11" s="163">
        <v>1</v>
      </c>
      <c r="F11" s="163">
        <v>1</v>
      </c>
      <c r="G11" s="163">
        <v>1</v>
      </c>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3</v>
      </c>
      <c r="D12" s="163"/>
      <c r="E12" s="163">
        <v>3</v>
      </c>
      <c r="F12" s="163">
        <v>3</v>
      </c>
      <c r="G12" s="163">
        <v>2</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3</v>
      </c>
      <c r="D24" s="163"/>
      <c r="E24" s="163">
        <v>3</v>
      </c>
      <c r="F24" s="163">
        <v>3</v>
      </c>
      <c r="G24" s="163">
        <v>2</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c r="E25" s="163">
        <v>1</v>
      </c>
      <c r="F25" s="163">
        <v>1</v>
      </c>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1</v>
      </c>
      <c r="D52" s="163"/>
      <c r="E52" s="163"/>
      <c r="F52" s="163"/>
      <c r="G52" s="163"/>
      <c r="H52" s="163"/>
      <c r="I52" s="163"/>
      <c r="J52" s="163"/>
      <c r="K52" s="162">
        <v>1</v>
      </c>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v>1</v>
      </c>
      <c r="D58" s="163"/>
      <c r="E58" s="163"/>
      <c r="F58" s="163"/>
      <c r="G58" s="163"/>
      <c r="H58" s="163"/>
      <c r="I58" s="163"/>
      <c r="J58" s="163"/>
      <c r="K58" s="162">
        <v>1</v>
      </c>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8</v>
      </c>
      <c r="D88" s="163"/>
      <c r="E88" s="163">
        <v>6</v>
      </c>
      <c r="F88" s="163">
        <v>5</v>
      </c>
      <c r="G88" s="163">
        <v>3</v>
      </c>
      <c r="H88" s="163"/>
      <c r="I88" s="163">
        <v>1</v>
      </c>
      <c r="J88" s="163"/>
      <c r="K88" s="162">
        <v>2</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v>
      </c>
      <c r="D90" s="163"/>
      <c r="E90" s="163"/>
      <c r="F90" s="163"/>
      <c r="G90" s="163"/>
      <c r="H90" s="163"/>
      <c r="I90" s="163"/>
      <c r="J90" s="163"/>
      <c r="K90" s="162">
        <v>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v>
      </c>
      <c r="D94" s="163"/>
      <c r="E94" s="163"/>
      <c r="F94" s="163"/>
      <c r="G94" s="163"/>
      <c r="H94" s="163"/>
      <c r="I94" s="163"/>
      <c r="J94" s="163"/>
      <c r="K94" s="162">
        <v>1</v>
      </c>
      <c r="L94" s="163"/>
      <c r="M94" s="163"/>
      <c r="N94" s="164"/>
      <c r="O94" s="163"/>
      <c r="P94" s="60"/>
    </row>
    <row r="95" spans="1:16" s="4" customFormat="1" ht="25.5" customHeight="1">
      <c r="A95" s="44">
        <v>88</v>
      </c>
      <c r="B95" s="114" t="s">
        <v>68</v>
      </c>
      <c r="C95" s="164">
        <v>7</v>
      </c>
      <c r="D95" s="163"/>
      <c r="E95" s="163">
        <v>6</v>
      </c>
      <c r="F95" s="163">
        <v>5</v>
      </c>
      <c r="G95" s="163">
        <v>3</v>
      </c>
      <c r="H95" s="163"/>
      <c r="I95" s="163">
        <v>1</v>
      </c>
      <c r="J95" s="163"/>
      <c r="K95" s="162">
        <v>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14</v>
      </c>
      <c r="D114" s="164">
        <f aca="true" t="shared" si="0" ref="D114:O114">SUM(D8,D9,D12,D29,D30,D43,D49,D52,D79,D88,D103,D109,D113)</f>
        <v>0</v>
      </c>
      <c r="E114" s="164">
        <f t="shared" si="0"/>
        <v>11</v>
      </c>
      <c r="F114" s="164">
        <f t="shared" si="0"/>
        <v>9</v>
      </c>
      <c r="G114" s="164">
        <f t="shared" si="0"/>
        <v>6</v>
      </c>
      <c r="H114" s="164">
        <f t="shared" si="0"/>
        <v>0</v>
      </c>
      <c r="I114" s="164">
        <f t="shared" si="0"/>
        <v>2</v>
      </c>
      <c r="J114" s="164">
        <f t="shared" si="0"/>
        <v>0</v>
      </c>
      <c r="K114" s="164">
        <f t="shared" si="0"/>
        <v>3</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&amp;L4D04D046&amp;CФорма № 2-А, Підрозділ: Чуднівський районний суд Житомирської області, Початок періоду: 01.01.2018, Кінець періоду: 30.06.2018&amp;R&amp;P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&amp;L4D04D046&amp;CФорма № 2-А, Підрозділ: Чуднівський районний суд Житомирської області, Початок періоду: 01.01.2018, Кінець періоду: 30.06.2018&amp;R&amp;P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3</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v>3</v>
      </c>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7</v>
      </c>
      <c r="L15" s="33"/>
      <c r="M15" s="23"/>
      <c r="N15" s="20"/>
      <c r="O15" s="20"/>
      <c r="P15" s="20"/>
    </row>
    <row r="16" spans="1:16" s="10" customFormat="1" ht="20.25" customHeight="1">
      <c r="A16" s="2">
        <v>12</v>
      </c>
      <c r="B16" s="284"/>
      <c r="C16" s="259" t="s">
        <v>129</v>
      </c>
      <c r="D16" s="260"/>
      <c r="E16" s="260"/>
      <c r="F16" s="260"/>
      <c r="G16" s="260"/>
      <c r="H16" s="260"/>
      <c r="I16" s="260"/>
      <c r="J16" s="261"/>
      <c r="K16" s="156">
        <v>1</v>
      </c>
      <c r="L16" s="33"/>
      <c r="M16" s="23"/>
      <c r="N16" s="20"/>
      <c r="O16" s="20"/>
      <c r="P16" s="20"/>
    </row>
    <row r="17" spans="1:16" s="10" customFormat="1" ht="22.5" customHeight="1">
      <c r="A17" s="2">
        <v>13</v>
      </c>
      <c r="B17" s="284"/>
      <c r="C17" s="300" t="s">
        <v>145</v>
      </c>
      <c r="D17" s="301"/>
      <c r="E17" s="301"/>
      <c r="F17" s="301"/>
      <c r="G17" s="301"/>
      <c r="H17" s="301"/>
      <c r="I17" s="301"/>
      <c r="J17" s="302"/>
      <c r="K17" s="156">
        <v>3</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&amp;L4D04D046&amp;CФорма № 2-А, Підрозділ: Чуднівський районний суд Житомирської області, 
Початок періоду: 01.01.2018, Кінець періоду: 30.06.2018&amp;R&amp;P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3</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&amp;L4D04D046&amp;C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2015-12-10T14:23:53Z</cp:lastPrinted>
  <dcterms:created xsi:type="dcterms:W3CDTF">2015-09-09T11:49:13Z</dcterms:created>
  <dcterms:modified xsi:type="dcterms:W3CDTF">2018-07-09T08:41:08Z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2-А_00294_2.2018</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4D04D046</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01.01.2018</vt:lpwstr>
  </property>
  <property fmtid="{D5CDD505-2E9C-101B-9397-08002B2CF9AE}" pid="14" name="Кінець періо">
    <vt:lpwstr>30.06.2018</vt:lpwstr>
  </property>
  <property fmtid="{D5CDD505-2E9C-101B-9397-08002B2CF9AE}" pid="15" name="Пері">
    <vt:lpwstr>перше півріччя 2018 року</vt:lpwstr>
  </property>
  <property fmtid="{D5CDD505-2E9C-101B-9397-08002B2CF9AE}" pid="16" name="К.Сума шабло">
    <vt:lpwstr>695EB1CE</vt:lpwstr>
  </property>
  <property fmtid="{D5CDD505-2E9C-101B-9397-08002B2CF9AE}" pid="17" name="Версія ">
    <vt:lpwstr>3.20.0.1578</vt:lpwstr>
  </property>
</Properties>
</file>