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<sst xmlns="http://schemas.openxmlformats.org/spreadsheetml/2006/main" count="317" uniqueCount="256">
  <si>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</si>
  <si>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</si>
  <si>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</si>
  <si>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</si>
  <si>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</si>
  <si>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</si>
  <si>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</si>
  <si>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</si>
  <si>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</si>
  <si>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</si>
  <si>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</si>
  <si>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</si>
  <si>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</si>
  <si>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</si>
  <si>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</si>
  <si>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</si>
  <si>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</si>
  <si>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</si>
  <si>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</si>
  <si>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</si>
  <si>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</si>
  <si>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</si>
  <si>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</si>
  <si>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</si>
  <si>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</si>
  <si>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</si>
  <si>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</si>
  <si>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</si>
  <si>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</si>
  <si>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</si>
  <si>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</si>
  <si>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</si>
  <si>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</si>
  <si>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</si>
  <si>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</si>
  <si>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</si>
  <si>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</si>
  <si>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</si>
  <si>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</si>
  <si>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</si>
  <si>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</si>
  <si>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</si>
  <si>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</si>
  <si>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</si>
  <si>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</si>
  <si>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</si>
  <si>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</si>
  <si>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</si>
  <si>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</si>
  <si>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</si>
  <si>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</si>
  <si>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</si>
  <si>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</si>
  <si>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</si>
  <si>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</si>
  <si>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</si>
  <si>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</si>
  <si>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</si>
  <si>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</si>
  <si>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</si>
  <si>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</si>
  <si>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</si>
  <si>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</si>
  <si>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</si>
  <si>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</si>
  <si>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</si>
  <si>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</si>
  <si>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</si>
  <si>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</si>
  <si>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</si>
  <si>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</si>
  <si>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</si>
  <si>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</si>
  <si>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</si>
  <si>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</si>
  <si>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</si>
  <si>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</si>
  <si>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</si>
  <si>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</si>
  <si>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</si>
  <si>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</si>
  <si>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</si>
  <si>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</si>
  <si>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</si>
  <si>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</si>
  <si>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</si>
  <si>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</si>
  <si>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</si>
  <si>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</si>
  <si>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</si>
  <si>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</si>
  <si>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</si>
  <si>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</si>
  <si>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</si>
  <si>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</si>
  <si>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</si>
  <si>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</si>
  <si>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</si>
  <si>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</si>
  <si>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</si>
  <si>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</si>
  <si>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</si>
  <si>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</si>
  <si>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</si>
  <si>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</si>
  <si>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</si>
  <si>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</si>
  <si>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</si>
  <si>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</si>
  <si>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</si>
  <si>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</si>
  <si>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</si>
  <si>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</si>
  <si>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</si>
  <si>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</si>
  <si>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</si>
  <si>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</si>
  <si>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</si>
  <si>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</si>
  <si>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</si>
  <si>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</si>
  <si>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</si>
  <si>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</si>
  <si>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</si>
  <si>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</si>
  <si>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</si>
  <si>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</si>
  <si>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</si>
  <si>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</si>
  <si>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</si>
  <si>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</si>
  <si>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</si>
  <si>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</si>
  <si>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</si>
  <si>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</si>
  <si>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</si>
  <si>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</si>
  <si>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</si>
  <si>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</si>
  <si>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</si>
  <si>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</si>
  <si>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</si>
  <si>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</si>
  <si>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</si>
  <si>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</si>
  <si>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</si>
  <si>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</si>
  <si>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</si>
  <si>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</si>
  <si>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</si>
  <si>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</si>
  <si>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</si>
  <si>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</si>
  <si>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</si>
  <si>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</si>
  <si>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</si>
  <si>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</si>
  <si>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</si>
  <si>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</si>
  <si>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</si>
  <si>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</si>
  <si>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</si>
  <si>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</si>
  <si>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</si>
  <si>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</si>
  <si>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</si>
  <si>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</si>
  <si>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</si>
  <si>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</si>
  <si>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</si>
  <si>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</si>
  <si>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</si>
  <si>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</si>
  <si>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</si>
  <si>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</si>
  <si>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</si>
  <si>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</si>
  <si>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</si>
  <si>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</si>
  <si>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</si>
  <si>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</si>
  <si>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</si>
  <si>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</si>
  <si>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</si>
  <si>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</si>
  <si>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</si>
  <si>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</si>
  <si>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</si>
  <si>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</si>
  <si>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</si>
  <si>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</si>
  <si>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</si>
  <si>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</si>
  <si>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</si>
  <si>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</si>
  <si>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</si>
  <si>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</si>
  <si>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</si>
  <si>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</si>
  <si>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</si>
  <si>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</si>
  <si>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</si>
  <si>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</si>
  <si>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</si>
  <si>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</si>
  <si>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</si>
  <si>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</si>
  <si>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</si>
  <si>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</si>
  <si>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</si>
  <si>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</si>
  <si>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</si>
  <si>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</si>
  <si>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</si>
  <si>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</si>
  <si>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</si>
  <si>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</si>
  <si>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</si>
  <si>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</si>
  <si>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</si>
  <si>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</si>
  <si>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</si>
  <si>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</si>
  <si>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</si>
  <si>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</si>
  <si>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</si>
  <si>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</si>
  <si>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</si>
  <si>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</si>
  <si>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</si>
  <si>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</si>
  <si>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</si>
  <si>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</si>
  <si>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</si>
  <si>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</si>
  <si>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</si>
  <si>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</si>
  <si>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</si>
  <si>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</si>
  <si>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</si>
  <si>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</si>
  <si>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</si>
  <si>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</si>
  <si>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</si>
  <si>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Б.П. Нечуй</t>
  </si>
  <si>
    <t>І.В. Васьковська</t>
  </si>
  <si>
    <t>(04161)9-14-72</t>
  </si>
  <si>
    <t>(04161)9-15-47</t>
  </si>
  <si>
    <t>inbox@lg.zt.court.gov.ua</t>
  </si>
  <si>
    <t>2 липня 2018 року</t>
  </si>
  <si>
    <t>перше півріччя 2018 року</t>
  </si>
  <si>
    <t>Лугинський районний суд Житомирської області</t>
  </si>
  <si>
    <t xml:space="preserve">Місцезнаходження: </t>
  </si>
  <si>
    <t>11301. Житомирська область.смт. Лугини</t>
  </si>
  <si>
    <t>вул. Михайла Грушевського</t>
  </si>
  <si>
    <t>2 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</si>
</sst>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11</v>
      </c>
      <c r="F10" s="157">
        <v>11</v>
      </c>
      <c r="G10" s="157">
        <v>10</v>
      </c>
      <c r="H10" s="157">
        <v>1</v>
      </c>
      <c r="I10" s="157"/>
      <c r="J10" s="157"/>
      <c r="K10" s="157">
        <v>7</v>
      </c>
      <c r="L10" s="157"/>
      <c r="M10" s="168">
        <v>1</v>
      </c>
      <c r="N10" s="163">
        <v>1</v>
      </c>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277</v>
      </c>
      <c r="F15" s="157">
        <v>237</v>
      </c>
      <c r="G15" s="157">
        <v>256</v>
      </c>
      <c r="H15" s="157"/>
      <c r="I15" s="157">
        <v>12</v>
      </c>
      <c r="J15" s="157">
        <v>4</v>
      </c>
      <c r="K15" s="157">
        <v>240</v>
      </c>
      <c r="L15" s="157"/>
      <c r="M15" s="157">
        <v>21</v>
      </c>
      <c r="N15" s="157" t="s">
        <v>146</v>
      </c>
      <c r="O15" s="111">
        <f t="shared" si="0"/>
        <v>40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277</v>
      </c>
      <c r="F21" s="157">
        <v>237</v>
      </c>
      <c r="G21" s="157">
        <v>256</v>
      </c>
      <c r="H21" s="157"/>
      <c r="I21" s="157">
        <v>12</v>
      </c>
      <c r="J21" s="157">
        <v>4</v>
      </c>
      <c r="K21" s="157">
        <v>240</v>
      </c>
      <c r="L21" s="157"/>
      <c r="M21" s="157">
        <v>21</v>
      </c>
      <c r="N21" s="157" t="s">
        <v>146</v>
      </c>
      <c r="O21" s="111">
        <f t="shared" si="0"/>
        <v>40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288</v>
      </c>
      <c r="F23" s="157">
        <f>F10+F12+F15+F22</f>
        <v>248</v>
      </c>
      <c r="G23" s="157">
        <f>G10+G12+G15+G22</f>
        <v>266</v>
      </c>
      <c r="H23" s="157">
        <f>H10+H15</f>
        <v>1</v>
      </c>
      <c r="I23" s="157">
        <f>I10+I15</f>
        <v>12</v>
      </c>
      <c r="J23" s="157">
        <f>J10+J12+J15</f>
        <v>4</v>
      </c>
      <c r="K23" s="157">
        <f>K10+K12+K15</f>
        <v>247</v>
      </c>
      <c r="L23" s="157">
        <f>L10+L12+L15+L22</f>
        <v>0</v>
      </c>
      <c r="M23" s="157">
        <f>M10+M12+M15+M22</f>
        <v>22</v>
      </c>
      <c r="N23" s="157">
        <f>N10</f>
        <v>1</v>
      </c>
      <c r="O23" s="111">
        <f t="shared" si="0"/>
        <v>40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26</v>
      </c>
      <c r="G31" s="167">
        <v>7</v>
      </c>
      <c r="H31" s="167">
        <v>24</v>
      </c>
      <c r="I31" s="167">
        <v>24</v>
      </c>
      <c r="J31" s="167">
        <v>6</v>
      </c>
      <c r="K31" s="167"/>
      <c r="L31" s="167"/>
      <c r="M31" s="167"/>
      <c r="N31" s="167">
        <v>2</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&amp;L1DD2C3B2&amp;CФорма № 2-А, Підрозділ: Лугинський районний суд Житомирської області, Початок періоду: 01.01.2018, Кінець періоду: 30.06.2018&amp;R&amp;P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6</v>
      </c>
      <c r="E12" s="163">
        <v>5</v>
      </c>
      <c r="F12" s="163">
        <v>5</v>
      </c>
      <c r="G12" s="163">
        <v>5</v>
      </c>
      <c r="H12" s="163"/>
      <c r="I12" s="163"/>
      <c r="J12" s="163"/>
      <c r="K12" s="162">
        <v>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1</v>
      </c>
      <c r="E13" s="163">
        <v>1</v>
      </c>
      <c r="F13" s="163">
        <v>1</v>
      </c>
      <c r="G13" s="163">
        <v>1</v>
      </c>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v>1</v>
      </c>
      <c r="E16" s="163">
        <v>1</v>
      </c>
      <c r="F16" s="163">
        <v>1</v>
      </c>
      <c r="G16" s="163">
        <v>1</v>
      </c>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5</v>
      </c>
      <c r="E24" s="163">
        <v>4</v>
      </c>
      <c r="F24" s="163">
        <v>4</v>
      </c>
      <c r="G24" s="163">
        <v>4</v>
      </c>
      <c r="H24" s="163"/>
      <c r="I24" s="163"/>
      <c r="J24" s="163"/>
      <c r="K24" s="162">
        <v>2</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v>
      </c>
      <c r="E25" s="163">
        <v>1</v>
      </c>
      <c r="F25" s="163">
        <v>1</v>
      </c>
      <c r="G25" s="163">
        <v>1</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v>
      </c>
      <c r="D88" s="163"/>
      <c r="E88" s="163">
        <v>2</v>
      </c>
      <c r="F88" s="163">
        <v>2</v>
      </c>
      <c r="G88" s="163">
        <v>1</v>
      </c>
      <c r="H88" s="163"/>
      <c r="I88" s="163"/>
      <c r="J88" s="163"/>
      <c r="K88" s="162"/>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v>
      </c>
      <c r="D90" s="163"/>
      <c r="E90" s="163">
        <v>2</v>
      </c>
      <c r="F90" s="163">
        <v>2</v>
      </c>
      <c r="G90" s="163">
        <v>1</v>
      </c>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2</v>
      </c>
      <c r="D94" s="163"/>
      <c r="E94" s="163">
        <v>2</v>
      </c>
      <c r="F94" s="163">
        <v>2</v>
      </c>
      <c r="G94" s="163">
        <v>1</v>
      </c>
      <c r="H94" s="163"/>
      <c r="I94" s="163"/>
      <c r="J94" s="163"/>
      <c r="K94" s="162"/>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16</v>
      </c>
      <c r="D103" s="163">
        <v>1</v>
      </c>
      <c r="E103" s="163">
        <v>17</v>
      </c>
      <c r="F103" s="163">
        <v>17</v>
      </c>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16</v>
      </c>
      <c r="D108" s="163">
        <v>1</v>
      </c>
      <c r="E108" s="163">
        <v>17</v>
      </c>
      <c r="F108" s="163">
        <v>17</v>
      </c>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19</v>
      </c>
      <c r="D114" s="164">
        <f aca="true" t="shared" si="0" ref="D114:O114">SUM(D8,D9,D12,D29,D30,D43,D49,D52,D79,D88,D103,D109,D113)</f>
        <v>7</v>
      </c>
      <c r="E114" s="164">
        <f t="shared" si="0"/>
        <v>24</v>
      </c>
      <c r="F114" s="164">
        <f t="shared" si="0"/>
        <v>24</v>
      </c>
      <c r="G114" s="164">
        <f t="shared" si="0"/>
        <v>6</v>
      </c>
      <c r="H114" s="164">
        <f t="shared" si="0"/>
        <v>0</v>
      </c>
      <c r="I114" s="164">
        <f t="shared" si="0"/>
        <v>0</v>
      </c>
      <c r="J114" s="164">
        <f t="shared" si="0"/>
        <v>0</v>
      </c>
      <c r="K114" s="164">
        <f t="shared" si="0"/>
        <v>2</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&amp;L1DD2C3B2&amp;CФорма № 2-А, Підрозділ: Лугинський районний суд Житомирської області, Початок періоду: 01.01.2018, Кінець періоду: 30.06.2018&amp;R&amp;P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&amp;L1DD2C3B2&amp;CФорма № 2-А, Підрозділ: Лугинський районний суд Житомирської області, Початок періоду: 01.01.2018, Кінець періоду: 30.06.2018&amp;R&amp;P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17</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4</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5</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&amp;L1DD2C3B2&amp;CФорма № 2-А, Підрозділ: Лугинський районний суд Житомирської області, 
Початок періоду: 01.01.2018, Кінець періоду: 30.06.2018&amp;R&amp;P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t="s">
        <v>255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&amp;L1DD2C3B2&amp;C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Власюк</cp:lastModifiedBy>
  <cp:lastPrinted>2015-12-10T14:23:53Z</cp:lastPrinted>
  <dcterms:created xsi:type="dcterms:W3CDTF">2015-09-09T11:49:13Z</dcterms:created>
  <dcterms:modified xsi:type="dcterms:W3CDTF">2018-07-06T06:28:19Z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2-А_00281_2.2018</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1DD2C3B2</vt:lpwstr>
  </property>
  <property fmtid="{D5CDD505-2E9C-101B-9397-08002B2CF9AE}" pid="10" name="Підрозд">
    <vt:lpwstr>Лугинський районний суд Житомирської області</vt:lpwstr>
  </property>
  <property fmtid="{D5CDD505-2E9C-101B-9397-08002B2CF9AE}" pid="11" name="ПідрозділDB">
    <vt:i4>0</vt:i4>
  </property>
  <property fmtid="{D5CDD505-2E9C-101B-9397-08002B2CF9AE}" pid="12" name="Підрозділ">
    <vt:i4>482</vt:i4>
  </property>
  <property fmtid="{D5CDD505-2E9C-101B-9397-08002B2CF9AE}" pid="13" name="Початок періо">
    <vt:lpwstr>01.01.2018</vt:lpwstr>
  </property>
  <property fmtid="{D5CDD505-2E9C-101B-9397-08002B2CF9AE}" pid="14" name="Кінець періо">
    <vt:lpwstr>30.06.2018</vt:lpwstr>
  </property>
  <property fmtid="{D5CDD505-2E9C-101B-9397-08002B2CF9AE}" pid="15" name="Пері">
    <vt:lpwstr>перше півріччя 2018 року</vt:lpwstr>
  </property>
  <property fmtid="{D5CDD505-2E9C-101B-9397-08002B2CF9AE}" pid="16" name="К.Сума шабло">
    <vt:lpwstr>695EB1CE</vt:lpwstr>
  </property>
  <property fmtid="{D5CDD505-2E9C-101B-9397-08002B2CF9AE}" pid="17" name="Версія ">
    <vt:lpwstr>3.20.0.1578</vt:lpwstr>
  </property>
</Properties>
</file>