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<sst xmlns="http://schemas.openxmlformats.org/spreadsheetml/2006/main" count="314" uniqueCount="253">
  <si>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</si>
  <si>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</si>
  <si>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</si>
  <si>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</si>
  <si>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</si>
  <si>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</si>
  <si>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</si>
  <si>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</si>
  <si>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</si>
  <si>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</si>
  <si>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</si>
  <si>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</si>
  <si>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</si>
  <si>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</si>
  <si>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</si>
  <si>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</si>
  <si>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</si>
  <si>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</si>
  <si>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</si>
  <si>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</si>
  <si>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</si>
  <si>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</si>
  <si>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</si>
  <si>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</si>
  <si>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</si>
  <si>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</si>
  <si>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</si>
  <si>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</si>
  <si>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</si>
  <si>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</si>
  <si>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</si>
  <si>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</si>
  <si>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</si>
  <si>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</si>
  <si>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</si>
  <si>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</si>
  <si>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</si>
  <si>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</si>
  <si>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</si>
  <si>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</si>
  <si>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</si>
  <si>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</si>
  <si>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</si>
  <si>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</si>
  <si>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</si>
  <si>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</si>
  <si>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</si>
  <si>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</si>
  <si>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</si>
  <si>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</si>
  <si>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</si>
  <si>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</si>
  <si>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</si>
  <si>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</si>
  <si>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</si>
  <si>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</si>
  <si>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</si>
  <si>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</si>
  <si>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</si>
  <si>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</si>
  <si>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</si>
  <si>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</si>
  <si>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</si>
  <si>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</si>
  <si>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</si>
  <si>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</si>
  <si>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</si>
  <si>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</si>
  <si>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</si>
  <si>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</si>
  <si>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</si>
  <si>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</si>
  <si>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</si>
  <si>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</si>
  <si>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</si>
  <si>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</si>
  <si>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</si>
  <si>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</si>
  <si>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</si>
  <si>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</si>
  <si>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</si>
  <si>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</si>
  <si>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</si>
  <si>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</si>
  <si>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</si>
  <si>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</si>
  <si>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</si>
  <si>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</si>
  <si>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</si>
  <si>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</si>
  <si>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</si>
  <si>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</si>
  <si>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</si>
  <si>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</si>
  <si>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</si>
  <si>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</si>
  <si>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</si>
  <si>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</si>
  <si>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</si>
  <si>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</si>
  <si>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</si>
  <si>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</si>
  <si>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</si>
  <si>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</si>
  <si>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</si>
  <si>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</si>
  <si>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</si>
  <si>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</si>
  <si>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</si>
  <si>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</si>
  <si>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</si>
  <si>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</si>
  <si>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</si>
  <si>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</si>
  <si>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</si>
  <si>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</si>
  <si>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</si>
  <si>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</si>
  <si>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</si>
  <si>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</si>
  <si>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</si>
  <si>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</si>
  <si>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</si>
  <si>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</si>
  <si>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</si>
  <si>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</si>
  <si>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</si>
  <si>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</si>
  <si>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</si>
  <si>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</si>
  <si>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</si>
  <si>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</si>
  <si>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</si>
  <si>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</si>
  <si>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</si>
  <si>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</si>
  <si>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</si>
  <si>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</si>
  <si>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</si>
  <si>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</si>
  <si>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</si>
  <si>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</si>
  <si>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</si>
  <si>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</si>
  <si>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</si>
  <si>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</si>
  <si>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</si>
  <si>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</si>
  <si>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</si>
  <si>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</si>
  <si>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</si>
  <si>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</si>
  <si>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</si>
  <si>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</si>
  <si>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</si>
  <si>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</si>
  <si>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</si>
  <si>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</si>
  <si>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</si>
  <si>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</si>
  <si>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</si>
  <si>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</si>
  <si>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</si>
  <si>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</si>
  <si>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</si>
  <si>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</si>
  <si>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</si>
  <si>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</si>
  <si>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</si>
  <si>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</si>
  <si>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</si>
  <si>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</si>
  <si>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</si>
  <si>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</si>
  <si>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</si>
  <si>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</si>
  <si>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</si>
  <si>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</si>
  <si>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</si>
  <si>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</si>
  <si>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</si>
  <si>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</si>
  <si>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</si>
  <si>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</si>
  <si>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</si>
  <si>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</si>
  <si>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</si>
  <si>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</si>
  <si>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</si>
  <si>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</si>
  <si>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</si>
  <si>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</si>
  <si>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</si>
  <si>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</si>
  <si>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</si>
  <si>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</si>
  <si>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</si>
  <si>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</si>
  <si>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</si>
  <si>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</si>
  <si>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</si>
  <si>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</si>
  <si>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</si>
  <si>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</si>
  <si>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</si>
  <si>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</si>
  <si>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</si>
  <si>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</si>
  <si>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</si>
  <si>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</si>
  <si>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</si>
  <si>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</si>
  <si>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</si>
  <si>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</si>
  <si>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</si>
  <si>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</si>
  <si>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</si>
  <si>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</si>
  <si>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</si>
  <si>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</si>
  <si>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</si>
  <si>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</si>
  <si>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</si>
  <si>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</si>
  <si>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</si>
  <si>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</si>
  <si>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</si>
  <si>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</si>
  <si>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</si>
  <si>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</si>
  <si>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</si>
  <si>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</si>
  <si>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</si>
  <si>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</si>
  <si>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</si>
  <si>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</si>
  <si>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</si>
  <si>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</si>
  <si>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</si>
  <si>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</si>
  <si>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</si>
  <si>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</si>
  <si>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</si>
  <si>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</si>
  <si>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С.С. Слободянюк</t>
  </si>
  <si>
    <t>В.В. Панкеєва</t>
  </si>
  <si>
    <t>15 липня 2016 року</t>
  </si>
  <si>
    <t>перше півріччя 2016 року</t>
  </si>
  <si>
    <t>Вінницький районний суд Вінницької області</t>
  </si>
  <si>
    <t xml:space="preserve">Місцезнаходження: </t>
  </si>
  <si>
    <t>21009. Вінницька область</t>
  </si>
  <si>
    <t>м. Вінниця</t>
  </si>
  <si>
    <t>вул. Вінніченка. 29</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</si>
</sst>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52</v>
      </c>
      <c r="F10" s="113">
        <v>50</v>
      </c>
      <c r="G10" s="113">
        <v>43</v>
      </c>
      <c r="H10" s="113">
        <v>12</v>
      </c>
      <c r="I10" s="113">
        <v>5</v>
      </c>
      <c r="J10" s="113"/>
      <c r="K10" s="113">
        <v>26</v>
      </c>
      <c r="L10" s="113"/>
      <c r="M10" s="117">
        <v>9</v>
      </c>
      <c r="N10" s="98">
        <v>3</v>
      </c>
      <c r="O10" s="120">
        <f>E10-F10</f>
        <v>2</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v>9</v>
      </c>
      <c r="F15" s="113">
        <v>8</v>
      </c>
      <c r="G15" s="113">
        <v>6</v>
      </c>
      <c r="H15" s="113">
        <v>2</v>
      </c>
      <c r="I15" s="113"/>
      <c r="J15" s="113">
        <v>4</v>
      </c>
      <c r="K15" s="113"/>
      <c r="L15" s="113"/>
      <c r="M15" s="113">
        <v>3</v>
      </c>
      <c r="N15" s="113" t="s">
        <v>146</v>
      </c>
      <c r="O15" s="120">
        <f t="shared" si="0"/>
        <v>1</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v>9</v>
      </c>
      <c r="F21" s="113">
        <v>8</v>
      </c>
      <c r="G21" s="113">
        <v>6</v>
      </c>
      <c r="H21" s="113">
        <v>2</v>
      </c>
      <c r="I21" s="113"/>
      <c r="J21" s="113">
        <v>4</v>
      </c>
      <c r="K21" s="113"/>
      <c r="L21" s="113"/>
      <c r="M21" s="113">
        <v>3</v>
      </c>
      <c r="N21" s="113" t="s">
        <v>146</v>
      </c>
      <c r="O21" s="120">
        <f t="shared" si="0"/>
        <v>1</v>
      </c>
      <c r="P21" s="24"/>
      <c r="Q21" s="77"/>
      <c r="R21" s="77"/>
      <c r="S21" s="77"/>
    </row>
    <row r="22" spans="1:19" ht="30" customHeight="1">
      <c r="A22" s="90">
        <v>13</v>
      </c>
      <c r="B22" s="63"/>
      <c r="C22" s="202" t="s">
        <v>139</v>
      </c>
      <c r="D22" s="202"/>
      <c r="E22" s="119">
        <v>1</v>
      </c>
      <c r="F22" s="119">
        <v>1</v>
      </c>
      <c r="G22" s="113">
        <v>1</v>
      </c>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62</v>
      </c>
      <c r="F23" s="119">
        <f>F10+F12+F15+F22</f>
        <v>59</v>
      </c>
      <c r="G23" s="113">
        <f>G10+G12+G15+G22</f>
        <v>50</v>
      </c>
      <c r="H23" s="113">
        <f>H10+H15</f>
        <v>14</v>
      </c>
      <c r="I23" s="113">
        <f>I10+I15</f>
        <v>5</v>
      </c>
      <c r="J23" s="113">
        <f>J10+J12+J15</f>
        <v>4</v>
      </c>
      <c r="K23" s="113">
        <f>K10+K12+K15</f>
        <v>26</v>
      </c>
      <c r="L23" s="113">
        <f>L10+L12+L15+L22</f>
        <v>0</v>
      </c>
      <c r="M23" s="119">
        <f>M10+M12+M15+M22</f>
        <v>12</v>
      </c>
      <c r="N23" s="119">
        <f>N10</f>
        <v>3</v>
      </c>
      <c r="O23" s="120">
        <f t="shared" si="0"/>
        <v>3</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39</v>
      </c>
      <c r="G31" s="121">
        <v>27</v>
      </c>
      <c r="H31" s="121">
        <v>22</v>
      </c>
      <c r="I31" s="121">
        <v>16</v>
      </c>
      <c r="J31" s="121">
        <v>8</v>
      </c>
      <c r="K31" s="121">
        <v>1</v>
      </c>
      <c r="L31" s="121">
        <v>5</v>
      </c>
      <c r="M31" s="121"/>
      <c r="N31" s="121">
        <v>17</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&amp;L09608FBE&amp;CФорма № 2-А, Підрозділ: Вінницький районний суд Вінницької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v>1</v>
      </c>
      <c r="D8" s="115">
        <v>3</v>
      </c>
      <c r="E8" s="98">
        <v>3</v>
      </c>
      <c r="F8" s="115">
        <v>2</v>
      </c>
      <c r="G8" s="116">
        <v>1</v>
      </c>
      <c r="H8" s="116"/>
      <c r="I8" s="116"/>
      <c r="J8" s="116">
        <v>1</v>
      </c>
      <c r="K8" s="116">
        <v>1</v>
      </c>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v>
      </c>
      <c r="D9" s="98">
        <v>1</v>
      </c>
      <c r="E9" s="98">
        <v>1</v>
      </c>
      <c r="F9" s="98">
        <v>1</v>
      </c>
      <c r="G9" s="98"/>
      <c r="H9" s="98"/>
      <c r="I9" s="98"/>
      <c r="J9" s="98"/>
      <c r="K9" s="116">
        <v>2</v>
      </c>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v>1</v>
      </c>
      <c r="D10" s="98">
        <v>1</v>
      </c>
      <c r="E10" s="98"/>
      <c r="F10" s="98"/>
      <c r="G10" s="98"/>
      <c r="H10" s="98"/>
      <c r="I10" s="98"/>
      <c r="J10" s="98"/>
      <c r="K10" s="116">
        <v>2</v>
      </c>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v>1</v>
      </c>
      <c r="D11" s="98"/>
      <c r="E11" s="98">
        <v>1</v>
      </c>
      <c r="F11" s="98">
        <v>1</v>
      </c>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v>1</v>
      </c>
      <c r="D12" s="98">
        <v>1</v>
      </c>
      <c r="E12" s="98">
        <v>1</v>
      </c>
      <c r="F12" s="98">
        <v>1</v>
      </c>
      <c r="G12" s="98"/>
      <c r="H12" s="98"/>
      <c r="I12" s="98"/>
      <c r="J12" s="98"/>
      <c r="K12" s="116">
        <v>1</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v>
      </c>
      <c r="E24" s="98">
        <v>1</v>
      </c>
      <c r="F24" s="98">
        <v>1</v>
      </c>
      <c r="G24" s="98"/>
      <c r="H24" s="98"/>
      <c r="I24" s="98"/>
      <c r="J24" s="98"/>
      <c r="K24" s="116">
        <v>1</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1</v>
      </c>
      <c r="F25" s="98">
        <v>1</v>
      </c>
      <c r="G25" s="98"/>
      <c r="H25" s="98"/>
      <c r="I25" s="98"/>
      <c r="J25" s="98"/>
      <c r="K25" s="116">
        <v>1</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v>
      </c>
      <c r="D43" s="98">
        <v>10</v>
      </c>
      <c r="E43" s="98">
        <v>8</v>
      </c>
      <c r="F43" s="98">
        <v>4</v>
      </c>
      <c r="G43" s="98">
        <v>3</v>
      </c>
      <c r="H43" s="98"/>
      <c r="I43" s="98">
        <v>1</v>
      </c>
      <c r="J43" s="98">
        <v>3</v>
      </c>
      <c r="K43" s="116">
        <v>7</v>
      </c>
      <c r="L43" s="98">
        <v>1</v>
      </c>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v>2</v>
      </c>
      <c r="E44" s="98">
        <v>1</v>
      </c>
      <c r="F44" s="98">
        <v>1</v>
      </c>
      <c r="G44" s="98">
        <v>1</v>
      </c>
      <c r="H44" s="98"/>
      <c r="I44" s="98"/>
      <c r="J44" s="98"/>
      <c r="K44" s="116">
        <v>1</v>
      </c>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3</v>
      </c>
      <c r="D45" s="98">
        <v>6</v>
      </c>
      <c r="E45" s="98">
        <v>4</v>
      </c>
      <c r="F45" s="98"/>
      <c r="G45" s="98"/>
      <c r="H45" s="98"/>
      <c r="I45" s="98">
        <v>1</v>
      </c>
      <c r="J45" s="98">
        <v>3</v>
      </c>
      <c r="K45" s="116">
        <v>5</v>
      </c>
      <c r="L45" s="98">
        <v>1</v>
      </c>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1</v>
      </c>
      <c r="D46" s="98">
        <v>5</v>
      </c>
      <c r="E46" s="98">
        <v>2</v>
      </c>
      <c r="F46" s="98"/>
      <c r="G46" s="98"/>
      <c r="H46" s="98"/>
      <c r="I46" s="98">
        <v>1</v>
      </c>
      <c r="J46" s="98">
        <v>1</v>
      </c>
      <c r="K46" s="116">
        <v>4</v>
      </c>
      <c r="L46" s="98">
        <v>1</v>
      </c>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2</v>
      </c>
      <c r="D88" s="98">
        <v>9</v>
      </c>
      <c r="E88" s="98">
        <v>6</v>
      </c>
      <c r="F88" s="98">
        <v>5</v>
      </c>
      <c r="G88" s="98">
        <v>2</v>
      </c>
      <c r="H88" s="98"/>
      <c r="I88" s="98"/>
      <c r="J88" s="98">
        <v>1</v>
      </c>
      <c r="K88" s="116">
        <v>5</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c r="D90" s="98">
        <v>8</v>
      </c>
      <c r="E90" s="98">
        <v>4</v>
      </c>
      <c r="F90" s="98">
        <v>3</v>
      </c>
      <c r="G90" s="98">
        <v>2</v>
      </c>
      <c r="H90" s="98"/>
      <c r="I90" s="98"/>
      <c r="J90" s="98">
        <v>1</v>
      </c>
      <c r="K90" s="116">
        <v>4</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8</v>
      </c>
      <c r="E94" s="98">
        <v>4</v>
      </c>
      <c r="F94" s="98">
        <v>3</v>
      </c>
      <c r="G94" s="98">
        <v>2</v>
      </c>
      <c r="H94" s="98"/>
      <c r="I94" s="98"/>
      <c r="J94" s="98">
        <v>1</v>
      </c>
      <c r="K94" s="116">
        <v>4</v>
      </c>
      <c r="L94" s="98"/>
      <c r="M94" s="172"/>
      <c r="N94" s="173"/>
      <c r="O94" s="172"/>
      <c r="P94" s="60"/>
    </row>
    <row r="95" spans="1:16" s="4" customFormat="1" ht="25.5" customHeight="1">
      <c r="A95" s="44">
        <v>88</v>
      </c>
      <c r="B95" s="129" t="s">
        <v>68</v>
      </c>
      <c r="C95" s="112">
        <v>2</v>
      </c>
      <c r="D95" s="98"/>
      <c r="E95" s="98">
        <v>2</v>
      </c>
      <c r="F95" s="98">
        <v>2</v>
      </c>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v>1</v>
      </c>
      <c r="D103" s="98">
        <v>3</v>
      </c>
      <c r="E103" s="98">
        <v>3</v>
      </c>
      <c r="F103" s="98">
        <v>3</v>
      </c>
      <c r="G103" s="98">
        <v>2</v>
      </c>
      <c r="H103" s="98"/>
      <c r="I103" s="98"/>
      <c r="J103" s="98"/>
      <c r="K103" s="116">
        <v>1</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v>1</v>
      </c>
      <c r="D108" s="98">
        <v>3</v>
      </c>
      <c r="E108" s="98">
        <v>3</v>
      </c>
      <c r="F108" s="98">
        <v>3</v>
      </c>
      <c r="G108" s="98">
        <v>2</v>
      </c>
      <c r="H108" s="98"/>
      <c r="I108" s="98"/>
      <c r="J108" s="98"/>
      <c r="K108" s="116">
        <v>1</v>
      </c>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12</v>
      </c>
      <c r="D114" s="112">
        <f aca="true" t="shared" si="0" ref="D114:O114">SUM(D8,D9,D12,D29,D30,D43,D49,D52,D79,D88,D103,D109,D113)</f>
        <v>27</v>
      </c>
      <c r="E114" s="112">
        <f t="shared" si="0"/>
        <v>22</v>
      </c>
      <c r="F114" s="112">
        <f t="shared" si="0"/>
        <v>16</v>
      </c>
      <c r="G114" s="112">
        <f t="shared" si="0"/>
        <v>8</v>
      </c>
      <c r="H114" s="112">
        <f t="shared" si="0"/>
        <v>0</v>
      </c>
      <c r="I114" s="112">
        <f t="shared" si="0"/>
        <v>1</v>
      </c>
      <c r="J114" s="112">
        <f t="shared" si="0"/>
        <v>5</v>
      </c>
      <c r="K114" s="112">
        <f t="shared" si="0"/>
        <v>17</v>
      </c>
      <c r="L114" s="112">
        <f t="shared" si="0"/>
        <v>1</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&amp;L09608FBE&amp;CФорма № 2-А, Підрозділ: Вінницький районний суд Вінницької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1</v>
      </c>
      <c r="F10" s="113">
        <v>1</v>
      </c>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1</v>
      </c>
      <c r="F15" s="76">
        <f>SUM(F10:F14)</f>
        <v>1</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&amp;L09608FBE&amp;CФорма № 2-А, Підрозділ: Вінницький районний суд Вінницької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6</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v>1</v>
      </c>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v>1</v>
      </c>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v>1</v>
      </c>
      <c r="L14" s="33"/>
      <c r="M14" s="23"/>
      <c r="N14" s="20"/>
      <c r="O14" s="20"/>
      <c r="P14" s="20"/>
    </row>
    <row r="15" spans="1:16" s="10" customFormat="1" ht="19.5" customHeight="1">
      <c r="A15" s="2">
        <v>11</v>
      </c>
      <c r="B15" s="288"/>
      <c r="C15" s="263" t="s">
        <v>130</v>
      </c>
      <c r="D15" s="264"/>
      <c r="E15" s="264"/>
      <c r="F15" s="264"/>
      <c r="G15" s="264"/>
      <c r="H15" s="264"/>
      <c r="I15" s="264"/>
      <c r="J15" s="265"/>
      <c r="K15" s="125">
        <v>3</v>
      </c>
      <c r="L15" s="33"/>
      <c r="M15" s="23"/>
      <c r="N15" s="20"/>
      <c r="O15" s="20"/>
      <c r="P15" s="20"/>
    </row>
    <row r="16" spans="1:16" s="10" customFormat="1" ht="20.25" customHeight="1">
      <c r="A16" s="2">
        <v>12</v>
      </c>
      <c r="B16" s="288"/>
      <c r="C16" s="263" t="s">
        <v>129</v>
      </c>
      <c r="D16" s="264"/>
      <c r="E16" s="264"/>
      <c r="F16" s="264"/>
      <c r="G16" s="264"/>
      <c r="H16" s="264"/>
      <c r="I16" s="264"/>
      <c r="J16" s="265"/>
      <c r="K16" s="125">
        <v>2</v>
      </c>
      <c r="L16" s="33"/>
      <c r="M16" s="23"/>
      <c r="N16" s="20"/>
      <c r="O16" s="20"/>
      <c r="P16" s="20"/>
    </row>
    <row r="17" spans="1:16" s="10" customFormat="1" ht="22.5" customHeight="1">
      <c r="A17" s="2">
        <v>13</v>
      </c>
      <c r="B17" s="288"/>
      <c r="C17" s="304" t="s">
        <v>145</v>
      </c>
      <c r="D17" s="305"/>
      <c r="E17" s="305"/>
      <c r="F17" s="305"/>
      <c r="G17" s="305"/>
      <c r="H17" s="305"/>
      <c r="I17" s="305"/>
      <c r="J17" s="306"/>
      <c r="K17" s="125">
        <v>11</v>
      </c>
      <c r="L17" s="33"/>
      <c r="M17" s="23"/>
      <c r="N17" s="20"/>
      <c r="O17" s="20"/>
      <c r="P17" s="20"/>
    </row>
    <row r="18" spans="1:16" s="10" customFormat="1" ht="14.25" customHeight="1">
      <c r="A18" s="2">
        <v>14</v>
      </c>
      <c r="B18" s="273" t="s">
        <v>127</v>
      </c>
      <c r="C18" s="274"/>
      <c r="D18" s="274"/>
      <c r="E18" s="274"/>
      <c r="F18" s="274"/>
      <c r="G18" s="274"/>
      <c r="H18" s="274"/>
      <c r="I18" s="274"/>
      <c r="J18" s="275"/>
      <c r="K18" s="113"/>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8</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c r="F36" s="272"/>
      <c r="G36" s="272"/>
      <c r="H36" s="160"/>
      <c r="I36" s="159"/>
      <c r="J36" s="161"/>
      <c r="K36" s="160"/>
      <c r="L36" s="162"/>
      <c r="M36" s="163"/>
      <c r="N36" s="164"/>
    </row>
    <row r="37" spans="1:15" ht="15.75">
      <c r="A37" s="83"/>
      <c r="B37" s="159" t="s">
        <v>234</v>
      </c>
      <c r="C37" s="154"/>
      <c r="D37" s="154"/>
      <c r="E37" s="262"/>
      <c r="F37" s="262"/>
      <c r="G37" s="262"/>
      <c r="H37" s="154"/>
      <c r="I37" s="154"/>
      <c r="J37" s="161"/>
      <c r="K37" s="160"/>
      <c r="L37" s="163"/>
      <c r="M37" s="163"/>
      <c r="N37" s="163"/>
      <c r="O37" s="84"/>
    </row>
    <row r="38" spans="1:15" ht="15.75" customHeight="1">
      <c r="A38" s="83"/>
      <c r="B38" s="154" t="s">
        <v>235</v>
      </c>
      <c r="C38" s="154"/>
      <c r="D38" s="154"/>
      <c r="E38" s="262"/>
      <c r="F38" s="262"/>
      <c r="G38" s="262"/>
      <c r="H38" s="154"/>
      <c r="I38" s="313" t="s">
        <v>246</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&amp;L09608FBE&amp;CФорма № 2-А, Підрозділ: Вінницький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247</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248</v>
      </c>
      <c r="D24" s="349"/>
      <c r="E24" s="349"/>
      <c r="F24" s="349"/>
      <c r="G24" s="349"/>
      <c r="H24" s="349"/>
      <c r="I24" s="349"/>
      <c r="J24" s="350"/>
    </row>
    <row r="25" spans="1:10" ht="19.5" customHeight="1">
      <c r="A25" s="347" t="s">
        <v>249</v>
      </c>
      <c r="B25" s="348"/>
      <c r="C25" s="319" t="s">
        <v>250</v>
      </c>
      <c r="D25" s="319"/>
      <c r="E25" s="319"/>
      <c r="F25" s="319"/>
      <c r="G25" s="319"/>
      <c r="H25" s="319"/>
      <c r="I25" s="319"/>
      <c r="J25" s="320"/>
    </row>
    <row r="26" spans="1:10" ht="18.75" customHeight="1">
      <c r="A26" s="315" t="s">
        <v>251</v>
      </c>
      <c r="B26" s="316"/>
      <c r="C26" s="316"/>
      <c r="D26" s="316"/>
      <c r="E26" s="316"/>
      <c r="F26" s="316"/>
      <c r="G26" s="316"/>
      <c r="H26" s="316"/>
      <c r="I26" s="316"/>
      <c r="J26" s="317"/>
    </row>
    <row r="27" spans="1:10" ht="20.25" customHeight="1">
      <c r="A27" s="318" t="s">
        <v>252</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&amp;L09608FBE&amp;C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2016-08-05T06:42:55Z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2-А_00128_2.2016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09608FBE</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