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<sst xmlns="http://schemas.openxmlformats.org/spreadsheetml/2006/main" count="266" uniqueCount="200">
  <si>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</si>
  <si>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</si>
  <si>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</si>
  <si>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</si>
  <si>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</si>
  <si>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</si>
  <si>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</si>
  <si>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</si>
  <si>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</si>
  <si>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</si>
  <si>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</si>
  <si>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</si>
  <si>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</si>
  <si>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</si>
  <si>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</si>
  <si>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</si>
  <si>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</si>
  <si>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</si>
  <si>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</si>
  <si>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</si>
  <si>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</si>
  <si>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</si>
  <si>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</si>
  <si>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</si>
  <si>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</si>
  <si>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</si>
  <si>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</si>
  <si>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</si>
  <si>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</si>
  <si>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</si>
  <si>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</si>
  <si>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</si>
  <si>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</si>
  <si>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</si>
  <si>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</si>
  <si>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</si>
  <si>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</si>
  <si>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</si>
  <si>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</si>
  <si>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</si>
  <si>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</si>
  <si>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</si>
  <si>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</si>
  <si>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</si>
  <si>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</si>
  <si>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</si>
  <si>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</si>
  <si>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</si>
  <si>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</si>
  <si>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</si>
  <si>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</si>
  <si>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</si>
  <si>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</si>
  <si>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</si>
  <si>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</si>
  <si>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</si>
  <si>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</si>
  <si>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</si>
  <si>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</si>
  <si>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</si>
  <si>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</si>
  <si>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</si>
  <si>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</si>
  <si>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</si>
  <si>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</si>
  <si>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</si>
  <si>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</si>
  <si>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</si>
  <si>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</si>
  <si>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</si>
  <si>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</si>
  <si>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</si>
  <si>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</si>
  <si>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</si>
  <si>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</si>
  <si>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</si>
  <si>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</si>
  <si>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</si>
  <si>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</si>
  <si>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</si>
  <si>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</si>
  <si>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</si>
  <si>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</si>
  <si>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</si>
  <si>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</si>
  <si>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</si>
  <si>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</si>
  <si>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</si>
  <si>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</si>
  <si>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</si>
  <si>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</si>
  <si>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</si>
  <si>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</si>
  <si>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</si>
  <si>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</si>
  <si>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</si>
  <si>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</si>
  <si>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</si>
  <si>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</si>
  <si>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</si>
  <si>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</si>
  <si>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</si>
  <si>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</si>
  <si>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</si>
  <si>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</si>
  <si>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</si>
  <si>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</si>
  <si>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</si>
  <si>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</si>
  <si>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</si>
  <si>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</si>
  <si>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</si>
  <si>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</si>
  <si>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</si>
  <si>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</si>
  <si>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</si>
  <si>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</si>
  <si>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</si>
  <si>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</si>
  <si>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</si>
  <si>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</si>
  <si>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</si>
  <si>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</si>
  <si>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</si>
  <si>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</si>
  <si>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</si>
  <si>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</si>
  <si>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</si>
  <si>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</si>
  <si>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</si>
  <si>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</si>
  <si>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</si>
  <si>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</si>
  <si>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</si>
  <si>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</si>
  <si>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</si>
  <si>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</si>
  <si>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</si>
  <si>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</si>
  <si>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</si>
  <si>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</si>
  <si>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</si>
  <si>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</si>
  <si>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</si>
  <si>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</si>
  <si>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</si>
  <si>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</si>
  <si>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</si>
  <si>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</si>
  <si>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</si>
  <si>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</si>
  <si>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</si>
  <si>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</si>
  <si>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</si>
  <si>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</si>
  <si>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</si>
  <si>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</si>
  <si>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</si>
  <si>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</si>
  <si>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</si>
  <si>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</si>
  <si>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</si>
  <si>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</si>
  <si>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</si>
  <si>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</si>
  <si>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</si>
  <si>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</si>
  <si>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</si>
  <si>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</si>
  <si>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</si>
  <si>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</si>
  <si>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</si>
  <si>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</si>
  <si>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</si>
  <si>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</si>
  <si>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</si>
  <si>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</si>
  <si>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</si>
  <si>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</si>
  <si>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</si>
  <si>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</si>
  <si>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</si>
  <si>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</si>
  <si>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</si>
  <si>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</si>
  <si>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</si>
  <si>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</si>
  <si>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</si>
  <si>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</si>
  <si>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</si>
  <si>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</si>
  <si>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Коломацький районний суд Харківської області</t>
  </si>
  <si>
    <t>63110.с. Різуненкове.вул. Центральна 56</t>
  </si>
  <si>
    <t>Доручення судів України / іноземних судів</t>
  </si>
  <si>
    <t xml:space="preserve">Розглянуто справ судом присяжних </t>
  </si>
  <si>
    <t>Д.К.Лосєв</t>
  </si>
  <si>
    <t>О.М. Корсун</t>
  </si>
  <si>
    <t>(05766)57-204</t>
  </si>
  <si>
    <t>inbox@kl.hr.court.gov.ua</t>
  </si>
  <si>
    <t>6 липня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</si>
</sst>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8" t="s">
        <v>133</v>
      </c>
      <c r="C14" s="129"/>
      <c r="D14" s="130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6" t="s">
        <v>17</v>
      </c>
      <c r="G16" s="127"/>
      <c r="H16" s="127"/>
    </row>
    <row r="17" spans="1:8" ht="12.75" customHeight="1">
      <c r="A17" s="38"/>
      <c r="B17" s="128" t="s">
        <v>18</v>
      </c>
      <c r="C17" s="129"/>
      <c r="D17" s="130"/>
      <c r="E17" s="117" t="s">
        <v>130</v>
      </c>
      <c r="F17" s="124" t="s">
        <v>182</v>
      </c>
      <c r="G17" s="125"/>
      <c r="H17" s="125"/>
    </row>
    <row r="18" spans="1:5" ht="12.75" customHeight="1">
      <c r="A18" s="38"/>
      <c r="B18" s="128" t="s">
        <v>19</v>
      </c>
      <c r="C18" s="129"/>
      <c r="D18" s="130"/>
      <c r="E18" s="117"/>
    </row>
    <row r="19" spans="1:8" ht="12.75" customHeight="1">
      <c r="A19" s="38"/>
      <c r="B19" s="128" t="s">
        <v>185</v>
      </c>
      <c r="C19" s="129"/>
      <c r="D19" s="130"/>
      <c r="E19" s="117"/>
      <c r="F19" s="131"/>
      <c r="G19" s="123"/>
      <c r="H19" s="123"/>
    </row>
    <row r="20" spans="1:8" ht="12.75" customHeight="1">
      <c r="A20" s="38"/>
      <c r="B20" s="120"/>
      <c r="C20" s="121"/>
      <c r="D20" s="122"/>
      <c r="E20" s="117"/>
      <c r="F20" s="126"/>
      <c r="G20" s="127"/>
      <c r="H20" s="127"/>
    </row>
    <row r="21" spans="1:8" ht="12.75" customHeight="1">
      <c r="A21" s="38"/>
      <c r="B21" s="29"/>
      <c r="C21" s="30"/>
      <c r="D21" s="38"/>
      <c r="E21" s="39"/>
      <c r="F21" s="126"/>
      <c r="G21" s="127"/>
      <c r="H21" s="127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3" t="s">
        <v>21</v>
      </c>
      <c r="C33" s="114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15"/>
      <c r="C37" s="116"/>
      <c r="D37" s="116"/>
      <c r="E37" s="116"/>
      <c r="F37" s="116"/>
      <c r="G37" s="116"/>
      <c r="H37" s="109"/>
    </row>
    <row r="38" spans="1:8" ht="12.75" customHeight="1">
      <c r="A38" s="38"/>
      <c r="B38" s="118" t="s">
        <v>23</v>
      </c>
      <c r="C38" s="119"/>
      <c r="D38" s="119"/>
      <c r="E38" s="119"/>
      <c r="F38" s="119"/>
      <c r="G38" s="119"/>
      <c r="H38" s="11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0"/>
      <c r="C40" s="111"/>
      <c r="D40" s="111"/>
      <c r="E40" s="111"/>
      <c r="F40" s="111"/>
      <c r="G40" s="111"/>
      <c r="H40" s="132"/>
      <c r="I40" s="32"/>
    </row>
    <row r="41" spans="1:9" ht="12.75" customHeight="1">
      <c r="A41" s="38"/>
      <c r="B41" s="118" t="s">
        <v>24</v>
      </c>
      <c r="C41" s="119"/>
      <c r="D41" s="119"/>
      <c r="E41" s="119"/>
      <c r="F41" s="119"/>
      <c r="G41" s="119"/>
      <c r="H41" s="11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&amp;L83B0558E&amp;C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17</v>
      </c>
      <c r="F6" s="90">
        <v>11</v>
      </c>
      <c r="G6" s="90"/>
      <c r="H6" s="90">
        <v>10</v>
      </c>
      <c r="I6" s="90" t="s">
        <v>183</v>
      </c>
      <c r="J6" s="90">
        <v>7</v>
      </c>
      <c r="K6" s="91">
        <v>3</v>
      </c>
      <c r="L6" s="101">
        <f>E6-F6</f>
        <v>6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25</v>
      </c>
      <c r="F7" s="90">
        <v>23</v>
      </c>
      <c r="G7" s="90"/>
      <c r="H7" s="90">
        <v>24</v>
      </c>
      <c r="I7" s="90">
        <v>21</v>
      </c>
      <c r="J7" s="90">
        <v>1</v>
      </c>
      <c r="K7" s="91">
        <v>1</v>
      </c>
      <c r="L7" s="101">
        <f>E7-F7</f>
        <v>2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8</v>
      </c>
      <c r="F9" s="90">
        <v>8</v>
      </c>
      <c r="G9" s="90"/>
      <c r="H9" s="90">
        <v>8</v>
      </c>
      <c r="I9" s="90">
        <v>7</v>
      </c>
      <c r="J9" s="90"/>
      <c r="K9" s="91"/>
      <c r="L9" s="101">
        <f>E9-F9</f>
        <v>0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>SUM(E6:E13)</f>
        <v>51</v>
      </c>
      <c r="F14" s="105">
        <f>SUM(F6:F13)</f>
        <v>42</v>
      </c>
      <c r="G14" s="105">
        <f>SUM(G6:G13)</f>
        <v>0</v>
      </c>
      <c r="H14" s="105">
        <f>SUM(H6:H13)</f>
        <v>42</v>
      </c>
      <c r="I14" s="105">
        <f>SUM(I6:I13)</f>
        <v>28</v>
      </c>
      <c r="J14" s="105">
        <f>SUM(J6:J13)</f>
        <v>9</v>
      </c>
      <c r="K14" s="105">
        <f>SUM(K6:K13)</f>
        <v>5</v>
      </c>
      <c r="L14" s="101">
        <f>E14-F14</f>
        <v>9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1</v>
      </c>
      <c r="F15" s="92">
        <v>1</v>
      </c>
      <c r="G15" s="92"/>
      <c r="H15" s="92">
        <v>1</v>
      </c>
      <c r="I15" s="92">
        <v>1</v>
      </c>
      <c r="J15" s="92"/>
      <c r="K15" s="91"/>
      <c r="L15" s="101">
        <f>E15-F15</f>
        <v>0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1</v>
      </c>
      <c r="F16" s="92">
        <v>1</v>
      </c>
      <c r="G16" s="92"/>
      <c r="H16" s="92">
        <v>1</v>
      </c>
      <c r="I16" s="92">
        <v>1</v>
      </c>
      <c r="J16" s="92"/>
      <c r="K16" s="91"/>
      <c r="L16" s="101">
        <f>E16-F16</f>
        <v>0</v>
      </c>
    </row>
    <row r="17" spans="1:12" ht="26.25" customHeight="1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1</v>
      </c>
      <c r="F22" s="91">
        <v>1</v>
      </c>
      <c r="G22" s="91"/>
      <c r="H22" s="91">
        <v>1</v>
      </c>
      <c r="I22" s="91">
        <v>1</v>
      </c>
      <c r="J22" s="91"/>
      <c r="K22" s="91"/>
      <c r="L22" s="101">
        <f>E22-F22</f>
        <v>0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1</v>
      </c>
      <c r="F23" s="91">
        <v>1</v>
      </c>
      <c r="G23" s="91"/>
      <c r="H23" s="91">
        <v>1</v>
      </c>
      <c r="I23" s="91">
        <v>1</v>
      </c>
      <c r="J23" s="91"/>
      <c r="K23" s="91"/>
      <c r="L23" s="101">
        <f>E23-F23</f>
        <v>0</v>
      </c>
    </row>
    <row r="24" spans="1:12" ht="22.5" customHeight="1">
      <c r="A24" s="154"/>
      <c r="B24" s="151" t="s">
        <v>139</v>
      </c>
      <c r="C24" s="152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80</v>
      </c>
      <c r="F25" s="91">
        <v>76</v>
      </c>
      <c r="G25" s="91"/>
      <c r="H25" s="91">
        <v>73</v>
      </c>
      <c r="I25" s="91">
        <v>69</v>
      </c>
      <c r="J25" s="91">
        <v>7</v>
      </c>
      <c r="K25" s="91"/>
      <c r="L25" s="101">
        <f>E25-F25</f>
        <v>4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87</v>
      </c>
      <c r="F26" s="91">
        <v>69</v>
      </c>
      <c r="G26" s="91"/>
      <c r="H26" s="91">
        <v>60</v>
      </c>
      <c r="I26" s="91">
        <v>57</v>
      </c>
      <c r="J26" s="91">
        <v>27</v>
      </c>
      <c r="K26" s="91">
        <v>1</v>
      </c>
      <c r="L26" s="101">
        <f>E26-F26</f>
        <v>18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13</v>
      </c>
      <c r="F27" s="91">
        <v>13</v>
      </c>
      <c r="G27" s="91"/>
      <c r="H27" s="91">
        <v>13</v>
      </c>
      <c r="I27" s="91">
        <v>13</v>
      </c>
      <c r="J27" s="91"/>
      <c r="K27" s="91"/>
      <c r="L27" s="101">
        <f>E27-F27</f>
        <v>0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13</v>
      </c>
      <c r="F28" s="91">
        <v>13</v>
      </c>
      <c r="G28" s="91"/>
      <c r="H28" s="91">
        <v>11</v>
      </c>
      <c r="I28" s="91">
        <v>11</v>
      </c>
      <c r="J28" s="91">
        <v>2</v>
      </c>
      <c r="K28" s="91"/>
      <c r="L28" s="101">
        <f>E28-F28</f>
        <v>0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1</v>
      </c>
      <c r="F29" s="91">
        <v>1</v>
      </c>
      <c r="G29" s="91"/>
      <c r="H29" s="91">
        <v>1</v>
      </c>
      <c r="I29" s="91"/>
      <c r="J29" s="91"/>
      <c r="K29" s="91"/>
      <c r="L29" s="101">
        <f>E29-F29</f>
        <v>0</v>
      </c>
    </row>
    <row r="30" spans="1:12" ht="24" customHeight="1">
      <c r="A30" s="154"/>
      <c r="B30" s="151" t="s">
        <v>37</v>
      </c>
      <c r="C30" s="152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7</v>
      </c>
      <c r="F33" s="91">
        <v>7</v>
      </c>
      <c r="G33" s="91"/>
      <c r="H33" s="91">
        <v>7</v>
      </c>
      <c r="I33" s="91">
        <v>7</v>
      </c>
      <c r="J33" s="91"/>
      <c r="K33" s="91"/>
      <c r="L33" s="101">
        <f>E33-F33</f>
        <v>0</v>
      </c>
    </row>
    <row r="34" spans="1:12" ht="39" customHeight="1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121</v>
      </c>
      <c r="F37" s="91">
        <v>103</v>
      </c>
      <c r="G37" s="91"/>
      <c r="H37" s="91">
        <v>85</v>
      </c>
      <c r="I37" s="91">
        <v>76</v>
      </c>
      <c r="J37" s="91">
        <v>36</v>
      </c>
      <c r="K37" s="91">
        <v>1</v>
      </c>
      <c r="L37" s="101">
        <f>E37-F37</f>
        <v>18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42</v>
      </c>
      <c r="F38" s="91">
        <v>37</v>
      </c>
      <c r="G38" s="91"/>
      <c r="H38" s="91">
        <v>39</v>
      </c>
      <c r="I38" s="91" t="s">
        <v>183</v>
      </c>
      <c r="J38" s="91">
        <v>3</v>
      </c>
      <c r="K38" s="91"/>
      <c r="L38" s="101">
        <f>E38-F38</f>
        <v>5</v>
      </c>
    </row>
    <row r="39" spans="1:12" ht="16.5" customHeight="1">
      <c r="A39" s="157"/>
      <c r="B39" s="155" t="s">
        <v>53</v>
      </c>
      <c r="C39" s="156"/>
      <c r="D39" s="43">
        <v>34</v>
      </c>
      <c r="E39" s="91"/>
      <c r="F39" s="91"/>
      <c r="G39" s="91"/>
      <c r="H39" s="91"/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/>
      <c r="F40" s="91"/>
      <c r="G40" s="91"/>
      <c r="H40" s="91"/>
      <c r="I40" s="91"/>
      <c r="J40" s="91"/>
      <c r="K40" s="91"/>
      <c r="L40" s="101">
        <f>E40-F40</f>
        <v>0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42</v>
      </c>
      <c r="F41" s="91">
        <f aca="true" t="shared" si="0" ref="F41:K41">F38+F40</f>
        <v>37</v>
      </c>
      <c r="G41" s="91">
        <f t="shared" si="0"/>
        <v>0</v>
      </c>
      <c r="H41" s="91">
        <f t="shared" si="0"/>
        <v>39</v>
      </c>
      <c r="I41" s="91">
        <f>I40</f>
        <v>0</v>
      </c>
      <c r="J41" s="91">
        <f t="shared" si="0"/>
        <v>3</v>
      </c>
      <c r="K41" s="91">
        <f t="shared" si="0"/>
        <v>0</v>
      </c>
      <c r="L41" s="101">
        <f>E41-F41</f>
        <v>5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215</v>
      </c>
      <c r="F42" s="91">
        <f aca="true" t="shared" si="1" ref="F42:K42">F14+F22+F37+F41</f>
        <v>183</v>
      </c>
      <c r="G42" s="91">
        <f t="shared" si="1"/>
        <v>0</v>
      </c>
      <c r="H42" s="91">
        <f t="shared" si="1"/>
        <v>167</v>
      </c>
      <c r="I42" s="91">
        <f t="shared" si="1"/>
        <v>105</v>
      </c>
      <c r="J42" s="91">
        <f t="shared" si="1"/>
        <v>48</v>
      </c>
      <c r="K42" s="91">
        <f t="shared" si="1"/>
        <v>6</v>
      </c>
      <c r="L42" s="101">
        <f>E42-F42</f>
        <v>32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15:C15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&amp;L83B0558E&amp;CФорма № 1-мзс, Підрозділ: Коломацький районний суд Харківської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2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2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5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/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1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1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1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/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/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/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/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1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/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/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1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/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/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2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/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1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/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/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/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8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3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>
        <v>1</v>
      </c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2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/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/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/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29:E29"/>
    <mergeCell ref="B38:B41"/>
    <mergeCell ref="C17:E17"/>
    <mergeCell ref="C18:E18"/>
    <mergeCell ref="C40:E40"/>
    <mergeCell ref="C41:E41"/>
    <mergeCell ref="C34:E34"/>
    <mergeCell ref="C35:E35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&amp;L83B0558E&amp;CФорма № 1-мзс, Підрозділ: Коломацький районний суд Харківської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10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8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4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2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/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/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/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/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/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/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10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2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/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/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1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/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1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/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/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/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/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1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83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38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/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3533891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610902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/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/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16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9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78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462945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7956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3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40</v>
      </c>
      <c r="F58" s="96">
        <v>2</v>
      </c>
      <c r="G58" s="96"/>
      <c r="H58" s="96"/>
      <c r="I58" s="96"/>
    </row>
    <row r="59" spans="1:9" ht="13.5" customHeight="1">
      <c r="A59" s="254" t="s">
        <v>33</v>
      </c>
      <c r="B59" s="254"/>
      <c r="C59" s="254"/>
      <c r="D59" s="254"/>
      <c r="E59" s="96">
        <v>1</v>
      </c>
      <c r="F59" s="96"/>
      <c r="G59" s="96"/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77</v>
      </c>
      <c r="F60" s="96">
        <v>8</v>
      </c>
      <c r="G60" s="96"/>
      <c r="H60" s="96"/>
      <c r="I60" s="96"/>
    </row>
    <row r="61" spans="1:9" ht="13.5" customHeight="1">
      <c r="A61" s="181" t="s">
        <v>118</v>
      </c>
      <c r="B61" s="181"/>
      <c r="C61" s="181"/>
      <c r="D61" s="181"/>
      <c r="E61" s="96">
        <v>38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D40:G40"/>
    <mergeCell ref="A53:G53"/>
    <mergeCell ref="E56:I56"/>
    <mergeCell ref="A56:D57"/>
    <mergeCell ref="B47:G47"/>
    <mergeCell ref="A48:G48"/>
    <mergeCell ref="C49:G49"/>
    <mergeCell ref="C50:G50"/>
    <mergeCell ref="A52:G52"/>
    <mergeCell ref="D41:G41"/>
    <mergeCell ref="B36:G36"/>
    <mergeCell ref="B37:G37"/>
    <mergeCell ref="D38:G38"/>
    <mergeCell ref="D39:G39"/>
    <mergeCell ref="B43:G43"/>
    <mergeCell ref="B44:G44"/>
    <mergeCell ref="B45:G45"/>
    <mergeCell ref="B46:G46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A51:I51"/>
    <mergeCell ref="B25:C27"/>
    <mergeCell ref="B41:C42"/>
    <mergeCell ref="A25:A36"/>
    <mergeCell ref="D25:G25"/>
    <mergeCell ref="D26:G26"/>
    <mergeCell ref="D27:G27"/>
    <mergeCell ref="D28:G28"/>
    <mergeCell ref="D29:G29"/>
    <mergeCell ref="D42:G42"/>
    <mergeCell ref="B12:G12"/>
    <mergeCell ref="A1:D1"/>
    <mergeCell ref="C4:G4"/>
    <mergeCell ref="B24:G24"/>
    <mergeCell ref="B15:G15"/>
    <mergeCell ref="B16:G16"/>
    <mergeCell ref="B17:G17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&amp;L83B0558E&amp;CФорма № 1-мзс, Підрозділ: Коломацький районний суд Харківської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0.125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0.5555555555555556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0.027777777777777776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0.912568306010929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83.5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107.5</v>
      </c>
    </row>
    <row r="11" spans="1:4" ht="16.5" customHeight="1">
      <c r="A11" s="206" t="s">
        <v>68</v>
      </c>
      <c r="B11" s="208"/>
      <c r="C11" s="14">
        <v>9</v>
      </c>
      <c r="D11" s="94">
        <v>30</v>
      </c>
    </row>
    <row r="12" spans="1:4" ht="16.5" customHeight="1">
      <c r="A12" s="299" t="s">
        <v>113</v>
      </c>
      <c r="B12" s="299"/>
      <c r="C12" s="14">
        <v>10</v>
      </c>
      <c r="D12" s="94">
        <v>18</v>
      </c>
    </row>
    <row r="13" spans="1:4" ht="16.5" customHeight="1">
      <c r="A13" s="299" t="s">
        <v>33</v>
      </c>
      <c r="B13" s="299"/>
      <c r="C13" s="14">
        <v>11</v>
      </c>
      <c r="D13" s="94">
        <v>32</v>
      </c>
    </row>
    <row r="14" spans="1:4" ht="16.5" customHeight="1">
      <c r="A14" s="299" t="s">
        <v>114</v>
      </c>
      <c r="B14" s="299"/>
      <c r="C14" s="14">
        <v>12</v>
      </c>
      <c r="D14" s="94">
        <v>42</v>
      </c>
    </row>
    <row r="15" spans="1:4" ht="16.5" customHeight="1">
      <c r="A15" s="299" t="s">
        <v>118</v>
      </c>
      <c r="B15" s="299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197</v>
      </c>
      <c r="D23" s="301"/>
    </row>
    <row r="24" spans="1:4" ht="12.75">
      <c r="A24" s="69" t="s">
        <v>110</v>
      </c>
      <c r="B24" s="88"/>
      <c r="C24" s="302"/>
      <c r="D24" s="302"/>
    </row>
    <row r="25" spans="1:4" ht="12.75">
      <c r="A25" s="68" t="s">
        <v>111</v>
      </c>
      <c r="B25" s="89"/>
      <c r="C25" s="302" t="s">
        <v>198</v>
      </c>
      <c r="D25" s="302"/>
    </row>
    <row r="26" ht="15.75" customHeight="1"/>
    <row r="27" spans="3:4" ht="12.75" customHeight="1">
      <c r="C27" s="298" t="s">
        <v>199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&amp;L83B0558E&amp;CФорма № 1-мзс, Підрозділ: Коломацький районний суд Харківської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777</cp:lastModifiedBy>
  <cp:lastPrinted>2017-03-20T11:40:40Z</cp:lastPrinted>
  <dcterms:created xsi:type="dcterms:W3CDTF">2004-04-20T14:33:35Z</dcterms:created>
  <dcterms:modified xsi:type="dcterms:W3CDTF">2017-07-06T05:30:10Z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1-мзс_00625_2.2017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83B0558E</vt:lpwstr>
  </property>
  <property fmtid="{D5CDD505-2E9C-101B-9397-08002B2CF9AE}" pid="9" name="Підрозділ">
    <vt:lpwstr>Коломацький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