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<sst xmlns="http://schemas.openxmlformats.org/spreadsheetml/2006/main" count="171" uniqueCount="145">
  <si>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</si>
  <si>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</si>
  <si>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</si>
  <si>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</si>
  <si>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</si>
  <si>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</si>
  <si>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</si>
  <si>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</si>
  <si>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</si>
  <si>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</si>
  <si>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</si>
  <si>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</si>
  <si>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</si>
  <si>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</si>
  <si>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</si>
  <si>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</si>
  <si>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</si>
  <si>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</si>
  <si>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</si>
  <si>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</si>
  <si>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</si>
  <si>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</si>
  <si>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</si>
  <si>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</si>
  <si>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</si>
  <si>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</si>
  <si>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</si>
  <si>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</si>
  <si>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</si>
  <si>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</si>
  <si>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</si>
  <si>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</si>
  <si>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</si>
  <si>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</si>
  <si>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</si>
  <si>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</si>
  <si>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</si>
  <si>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</si>
  <si>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</si>
  <si>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</si>
  <si>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</si>
  <si>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</si>
  <si>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</si>
  <si>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</si>
  <si>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</si>
  <si>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</si>
  <si>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</si>
  <si>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</si>
  <si>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</si>
  <si>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</si>
  <si>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</si>
  <si>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</si>
  <si>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</si>
  <si>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</si>
  <si>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</si>
  <si>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</si>
  <si>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</si>
  <si>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</si>
  <si>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</si>
  <si>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</si>
  <si>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</si>
  <si>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</si>
  <si>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</si>
  <si>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</si>
  <si>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</si>
  <si>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</si>
  <si>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</si>
  <si>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</si>
  <si>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</si>
  <si>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</si>
  <si>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</si>
  <si>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</si>
  <si>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</si>
  <si>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</si>
  <si>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</si>
  <si>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</si>
  <si>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</si>
  <si>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</si>
  <si>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</si>
  <si>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</si>
  <si>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</si>
  <si>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</si>
  <si>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</si>
  <si>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</si>
  <si>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</si>
  <si>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</si>
  <si>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</si>
  <si>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</si>
  <si>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</si>
  <si>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</si>
  <si>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</si>
  <si>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</si>
  <si>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</si>
  <si>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</si>
  <si>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</si>
  <si>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</si>
  <si>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</si>
  <si>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</si>
  <si>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</si>
  <si>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</si>
  <si>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</si>
  <si>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</si>
  <si>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</si>
  <si>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</si>
  <si>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</si>
  <si>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</si>
  <si>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</si>
  <si>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</si>
  <si>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</si>
  <si>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</si>
  <si>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</si>
  <si>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</si>
  <si>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</si>
  <si>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</si>
  <si>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</si>
  <si>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</si>
  <si>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</si>
  <si>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</si>
  <si>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</si>
  <si>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</si>
  <si>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</si>
  <si>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</si>
  <si>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</si>
  <si>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</si>
  <si>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</si>
  <si>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</si>
  <si>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</si>
  <si>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</si>
  <si>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</si>
  <si>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</si>
  <si>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</si>
  <si>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</si>
  <si>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</si>
  <si>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</si>
  <si>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</si>
  <si>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Мальцева</t>
  </si>
  <si>
    <t>(05350) 2-13-43</t>
  </si>
  <si>
    <t>(05350) 2-12-31</t>
  </si>
  <si>
    <t>8 січня 2015 року</t>
  </si>
  <si>
    <t>inbox@kt.pl.court.gov.ua</t>
  </si>
  <si>
    <t>2014 рік</t>
  </si>
  <si>
    <t>Котелевський районний суд Полтавської області</t>
  </si>
  <si>
    <t>38600. Полтавська область</t>
  </si>
  <si>
    <t>смт. Котельва. вул. Жовтнева</t>
  </si>
  <si>
    <t>Якименко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</si>
</sst>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564</v>
      </c>
      <c r="D9" s="82">
        <f aca="true" t="shared" si="0" ref="D9:T9">SUM(D10:D16,D19:D27)</f>
        <v>0</v>
      </c>
      <c r="E9" s="75">
        <f t="shared" si="0"/>
        <v>209558.78000000105</v>
      </c>
      <c r="F9" s="75">
        <f t="shared" si="0"/>
        <v>0</v>
      </c>
      <c r="G9" s="75">
        <f t="shared" si="0"/>
        <v>472</v>
      </c>
      <c r="H9" s="75">
        <f t="shared" si="0"/>
        <v>217328.58000000002</v>
      </c>
      <c r="I9" s="82">
        <f t="shared" si="0"/>
        <v>0</v>
      </c>
      <c r="J9" s="75">
        <f t="shared" si="0"/>
        <v>0</v>
      </c>
      <c r="K9" s="82">
        <f>SUM(K10:K16,K19:K27)</f>
        <v>15</v>
      </c>
      <c r="L9" s="75">
        <f t="shared" si="0"/>
        <v>5866.74</v>
      </c>
      <c r="M9" s="75">
        <f t="shared" si="0"/>
        <v>32</v>
      </c>
      <c r="N9" s="75">
        <f t="shared" si="0"/>
        <v>7795.200000000001</v>
      </c>
      <c r="O9" s="82">
        <f t="shared" si="0"/>
        <v>57</v>
      </c>
      <c r="P9" s="75">
        <f t="shared" si="0"/>
        <v>14591.21</v>
      </c>
      <c r="Q9" s="82">
        <f t="shared" si="0"/>
        <v>0</v>
      </c>
      <c r="R9" s="75">
        <f t="shared" si="0"/>
        <v>0</v>
      </c>
      <c r="S9" s="82">
        <f t="shared" si="0"/>
        <v>57</v>
      </c>
      <c r="T9" s="75">
        <f t="shared" si="0"/>
        <v>14591.21</v>
      </c>
    </row>
    <row r="10" spans="1:20" ht="16.5" customHeight="1">
      <c r="A10" s="83">
        <v>2</v>
      </c>
      <c r="B10" s="99" t="s">
        <v>5</v>
      </c>
      <c r="C10" s="85">
        <v>306</v>
      </c>
      <c r="D10" s="85"/>
      <c r="E10" s="76">
        <v>160119.450000001</v>
      </c>
      <c r="F10" s="76"/>
      <c r="G10" s="76">
        <v>290</v>
      </c>
      <c r="H10" s="76">
        <v>182610.3</v>
      </c>
      <c r="I10" s="76"/>
      <c r="J10" s="76"/>
      <c r="K10" s="76">
        <v>12</v>
      </c>
      <c r="L10" s="76">
        <v>5135.94</v>
      </c>
      <c r="M10" s="76">
        <v>1</v>
      </c>
      <c r="N10" s="76">
        <v>243.6</v>
      </c>
      <c r="O10" s="85">
        <f aca="true" t="shared" si="1" ref="O10:P12">SUM(Q10,S10)</f>
        <v>14</v>
      </c>
      <c r="P10" s="76">
        <f t="shared" si="1"/>
        <v>5328.13</v>
      </c>
      <c r="Q10" s="85"/>
      <c r="R10" s="76"/>
      <c r="S10" s="85">
        <v>14</v>
      </c>
      <c r="T10" s="76">
        <v>5328.13</v>
      </c>
    </row>
    <row r="11" spans="1:20" ht="19.5" customHeight="1">
      <c r="A11" s="83">
        <v>3</v>
      </c>
      <c r="B11" s="99" t="s">
        <v>1</v>
      </c>
      <c r="C11" s="85">
        <v>100</v>
      </c>
      <c r="D11" s="85"/>
      <c r="E11" s="76">
        <v>22776.6</v>
      </c>
      <c r="F11" s="76"/>
      <c r="G11" s="76">
        <v>34</v>
      </c>
      <c r="H11" s="76">
        <v>9256.93</v>
      </c>
      <c r="I11" s="76"/>
      <c r="J11" s="76"/>
      <c r="K11" s="85">
        <v>2</v>
      </c>
      <c r="L11" s="76">
        <v>487.2</v>
      </c>
      <c r="M11" s="85">
        <v>31</v>
      </c>
      <c r="N11" s="76">
        <v>7551.6</v>
      </c>
      <c r="O11" s="85">
        <f t="shared" si="1"/>
        <v>34</v>
      </c>
      <c r="P11" s="76">
        <f t="shared" si="1"/>
        <v>7551.6</v>
      </c>
      <c r="Q11" s="85"/>
      <c r="R11" s="76"/>
      <c r="S11" s="85">
        <v>34</v>
      </c>
      <c r="T11" s="76">
        <v>7551.6</v>
      </c>
    </row>
    <row r="12" spans="1:20" ht="15" customHeight="1">
      <c r="A12" s="83">
        <v>4</v>
      </c>
      <c r="B12" s="99" t="s">
        <v>67</v>
      </c>
      <c r="C12" s="85">
        <v>57</v>
      </c>
      <c r="D12" s="85"/>
      <c r="E12" s="76">
        <v>13641.6</v>
      </c>
      <c r="F12" s="76"/>
      <c r="G12" s="76">
        <v>57</v>
      </c>
      <c r="H12" s="76">
        <v>14128.8</v>
      </c>
      <c r="I12" s="76"/>
      <c r="J12" s="76"/>
      <c r="K12" s="85">
        <v>1</v>
      </c>
      <c r="L12" s="76">
        <v>243.6</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24</v>
      </c>
      <c r="D14" s="85"/>
      <c r="E14" s="76">
        <v>2679.6</v>
      </c>
      <c r="F14" s="76"/>
      <c r="G14" s="76">
        <v>24</v>
      </c>
      <c r="H14" s="76">
        <v>2923.2</v>
      </c>
      <c r="I14" s="76"/>
      <c r="J14" s="76"/>
      <c r="K14" s="76"/>
      <c r="L14" s="76"/>
      <c r="M14" s="76"/>
      <c r="N14" s="76"/>
      <c r="O14" s="85">
        <f t="shared" si="2"/>
        <v>0</v>
      </c>
      <c r="P14" s="76">
        <f t="shared" si="2"/>
        <v>0</v>
      </c>
      <c r="Q14" s="85"/>
      <c r="R14" s="76"/>
      <c r="S14" s="85"/>
      <c r="T14" s="76"/>
    </row>
    <row r="15" spans="1:20" ht="21" customHeight="1">
      <c r="A15" s="83">
        <v>7</v>
      </c>
      <c r="B15" s="99" t="s">
        <v>7</v>
      </c>
      <c r="C15" s="85">
        <v>66</v>
      </c>
      <c r="D15" s="85"/>
      <c r="E15" s="76">
        <v>8038.80000000001</v>
      </c>
      <c r="F15" s="76"/>
      <c r="G15" s="76">
        <v>58</v>
      </c>
      <c r="H15" s="76">
        <v>7064.40000000001</v>
      </c>
      <c r="I15" s="76"/>
      <c r="J15" s="76"/>
      <c r="K15" s="76"/>
      <c r="L15" s="76"/>
      <c r="M15" s="76"/>
      <c r="N15" s="76"/>
      <c r="O15" s="85">
        <f t="shared" si="2"/>
        <v>7</v>
      </c>
      <c r="P15" s="76">
        <f t="shared" si="2"/>
        <v>852.6</v>
      </c>
      <c r="Q15" s="85"/>
      <c r="R15" s="76"/>
      <c r="S15" s="85">
        <v>7</v>
      </c>
      <c r="T15" s="76">
        <v>852.6</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243.6</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5</v>
      </c>
      <c r="D21" s="85"/>
      <c r="E21" s="76">
        <v>1571.93</v>
      </c>
      <c r="F21" s="76"/>
      <c r="G21" s="76">
        <v>3</v>
      </c>
      <c r="H21" s="76">
        <v>591.25</v>
      </c>
      <c r="I21" s="76"/>
      <c r="J21" s="76"/>
      <c r="K21" s="85"/>
      <c r="L21" s="76"/>
      <c r="M21" s="85"/>
      <c r="N21" s="76"/>
      <c r="O21" s="85">
        <f t="shared" si="2"/>
        <v>2</v>
      </c>
      <c r="P21" s="76">
        <f t="shared" si="2"/>
        <v>858.88</v>
      </c>
      <c r="Q21" s="85"/>
      <c r="R21" s="76"/>
      <c r="S21" s="85">
        <v>2</v>
      </c>
      <c r="T21" s="76">
        <v>858.88</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v>
      </c>
      <c r="D23" s="85"/>
      <c r="E23" s="76">
        <v>487.2</v>
      </c>
      <c r="F23" s="76"/>
      <c r="G23" s="76">
        <v>4</v>
      </c>
      <c r="H23" s="76">
        <v>510.1</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12</v>
      </c>
      <c r="D44" s="82">
        <f aca="true" t="shared" si="5" ref="D44:T44">SUM(D45:D51)</f>
        <v>0</v>
      </c>
      <c r="E44" s="75">
        <f>SUM(E45:E51)</f>
        <v>836.16</v>
      </c>
      <c r="F44" s="75">
        <f t="shared" si="5"/>
        <v>0</v>
      </c>
      <c r="G44" s="75">
        <f>SUM(G45:G51)</f>
        <v>5</v>
      </c>
      <c r="H44" s="75">
        <f>SUM(H45:H51)</f>
        <v>407.02</v>
      </c>
      <c r="I44" s="82">
        <f t="shared" si="5"/>
        <v>0</v>
      </c>
      <c r="J44" s="75">
        <f t="shared" si="5"/>
        <v>0</v>
      </c>
      <c r="K44" s="82">
        <f t="shared" si="5"/>
        <v>1</v>
      </c>
      <c r="L44" s="75">
        <f t="shared" si="5"/>
        <v>45.88</v>
      </c>
      <c r="M44" s="82">
        <f>SUM(M45:M51)</f>
        <v>0</v>
      </c>
      <c r="N44" s="75">
        <f>SUM(N45:N51)</f>
        <v>0</v>
      </c>
      <c r="O44" s="82">
        <f t="shared" si="5"/>
        <v>7</v>
      </c>
      <c r="P44" s="75">
        <f t="shared" si="5"/>
        <v>475.02</v>
      </c>
      <c r="Q44" s="82">
        <f t="shared" si="5"/>
        <v>0</v>
      </c>
      <c r="R44" s="75">
        <f t="shared" si="5"/>
        <v>0</v>
      </c>
      <c r="S44" s="82">
        <f t="shared" si="5"/>
        <v>7</v>
      </c>
      <c r="T44" s="75">
        <f t="shared" si="5"/>
        <v>475.02</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12</v>
      </c>
      <c r="D46" s="85"/>
      <c r="E46" s="76">
        <v>836.16</v>
      </c>
      <c r="F46" s="76"/>
      <c r="G46" s="76">
        <v>5</v>
      </c>
      <c r="H46" s="76">
        <v>407.02</v>
      </c>
      <c r="I46" s="76"/>
      <c r="J46" s="76"/>
      <c r="K46" s="85">
        <v>1</v>
      </c>
      <c r="L46" s="76">
        <v>45.88</v>
      </c>
      <c r="M46" s="85"/>
      <c r="N46" s="76"/>
      <c r="O46" s="85">
        <f>SUM(Q46,S46)</f>
        <v>7</v>
      </c>
      <c r="P46" s="76">
        <f>SUM(R46,T46)</f>
        <v>475.02</v>
      </c>
      <c r="Q46" s="85"/>
      <c r="R46" s="76"/>
      <c r="S46" s="85">
        <v>7</v>
      </c>
      <c r="T46" s="76">
        <v>475.02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57</v>
      </c>
      <c r="D52" s="82">
        <f aca="true" t="shared" si="7" ref="D52:P52">SUM(D53:D57)</f>
        <v>0</v>
      </c>
      <c r="E52" s="75">
        <f t="shared" si="7"/>
        <v>428</v>
      </c>
      <c r="F52" s="75">
        <f t="shared" si="7"/>
        <v>0</v>
      </c>
      <c r="G52" s="75">
        <f>SUM(G53:G57)</f>
        <v>57</v>
      </c>
      <c r="H52" s="75">
        <f>SUM(H53:H57)</f>
        <v>464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52</v>
      </c>
      <c r="D53" s="85">
        <v>0</v>
      </c>
      <c r="E53" s="76">
        <v>428</v>
      </c>
      <c r="F53" s="76">
        <v>0</v>
      </c>
      <c r="G53" s="76">
        <v>52</v>
      </c>
      <c r="H53" s="76">
        <v>428</v>
      </c>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c r="F54" s="76">
        <v>0</v>
      </c>
      <c r="G54" s="76">
        <v>4</v>
      </c>
      <c r="H54" s="76">
        <v>21</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254</v>
      </c>
      <c r="D58" s="85">
        <v>0</v>
      </c>
      <c r="E58" s="76">
        <v>9281.16000000002</v>
      </c>
      <c r="F58" s="76">
        <v>0</v>
      </c>
      <c r="G58" s="76">
        <v>199</v>
      </c>
      <c r="H58" s="76">
        <v>7274.83999999999</v>
      </c>
      <c r="I58" s="76"/>
      <c r="J58" s="76"/>
      <c r="K58" s="85"/>
      <c r="L58" s="76"/>
      <c r="M58" s="85">
        <v>254</v>
      </c>
      <c r="N58" s="76">
        <v>9245.62000000002</v>
      </c>
      <c r="O58" s="85">
        <f>SUM(Q58,S58)</f>
        <v>0</v>
      </c>
      <c r="P58" s="76">
        <f>SUM(R58,T58)</f>
        <v>0</v>
      </c>
      <c r="Q58" s="85"/>
      <c r="R58" s="76"/>
      <c r="S58" s="85"/>
      <c r="T58" s="76"/>
    </row>
    <row r="59" spans="1:20" ht="15.75">
      <c r="A59" s="83">
        <v>51</v>
      </c>
      <c r="B59" s="86" t="s">
        <v>121</v>
      </c>
      <c r="C59" s="75">
        <f>SUM(C9,C28,C44,C52,C58)</f>
        <v>887</v>
      </c>
      <c r="D59" s="75">
        <f>SUM(D9,D28,D44,D52,D58)</f>
        <v>0</v>
      </c>
      <c r="E59" s="75">
        <f aca="true" t="shared" si="8" ref="E59:T59">SUM(E9,E28,E44,E52,E58)</f>
        <v>220104.10000000108</v>
      </c>
      <c r="F59" s="75">
        <f t="shared" si="8"/>
        <v>0</v>
      </c>
      <c r="G59" s="75">
        <f t="shared" si="8"/>
        <v>733</v>
      </c>
      <c r="H59" s="75">
        <f t="shared" si="8"/>
        <v>225474.44</v>
      </c>
      <c r="I59" s="75">
        <f t="shared" si="8"/>
        <v>0</v>
      </c>
      <c r="J59" s="75">
        <f t="shared" si="8"/>
        <v>0</v>
      </c>
      <c r="K59" s="75">
        <f t="shared" si="8"/>
        <v>16</v>
      </c>
      <c r="L59" s="75">
        <f t="shared" si="8"/>
        <v>5912.62</v>
      </c>
      <c r="M59" s="75">
        <f t="shared" si="8"/>
        <v>286</v>
      </c>
      <c r="N59" s="75">
        <f t="shared" si="8"/>
        <v>17040.82000000002</v>
      </c>
      <c r="O59" s="75">
        <f t="shared" si="8"/>
        <v>64</v>
      </c>
      <c r="P59" s="75">
        <f t="shared" si="8"/>
        <v>15066.23</v>
      </c>
      <c r="Q59" s="75">
        <f t="shared" si="8"/>
        <v>0</v>
      </c>
      <c r="R59" s="75">
        <f t="shared" si="8"/>
        <v>0</v>
      </c>
      <c r="S59" s="75">
        <f t="shared" si="8"/>
        <v>64</v>
      </c>
      <c r="T59" s="75">
        <f t="shared" si="8"/>
        <v>15066.23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&amp;L7EA1E761&amp;CФорма № 10 (судовий збір), Підрозділ: Котелевський районний суд Полтавської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8">
      <selection activeCell="C34" sqref="C34:D34"/>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64</v>
      </c>
      <c r="F5" s="58">
        <f>SUM(F6:F31)</f>
        <v>15066.23</v>
      </c>
    </row>
    <row r="6" spans="1:6" s="3" customFormat="1" ht="19.5" customHeight="1">
      <c r="A6" s="74">
        <v>2</v>
      </c>
      <c r="B6" s="120" t="s">
        <v>116</v>
      </c>
      <c r="C6" s="121"/>
      <c r="D6" s="122"/>
      <c r="E6" s="56">
        <v>2</v>
      </c>
      <c r="F6" s="78">
        <v>487.2</v>
      </c>
    </row>
    <row r="7" spans="1:6" s="3" customFormat="1" ht="21.75" customHeight="1">
      <c r="A7" s="74">
        <v>3</v>
      </c>
      <c r="B7" s="120" t="s">
        <v>114</v>
      </c>
      <c r="C7" s="121"/>
      <c r="D7" s="122"/>
      <c r="E7" s="56"/>
      <c r="F7" s="57"/>
    </row>
    <row r="8" spans="1:6" s="3" customFormat="1" ht="15.75" customHeight="1">
      <c r="A8" s="74">
        <v>4</v>
      </c>
      <c r="B8" s="120" t="s">
        <v>59</v>
      </c>
      <c r="C8" s="121"/>
      <c r="D8" s="122"/>
      <c r="E8" s="56">
        <v>28</v>
      </c>
      <c r="F8" s="57">
        <v>6577.2</v>
      </c>
    </row>
    <row r="9" spans="1:6" s="3" customFormat="1" ht="42" customHeight="1">
      <c r="A9" s="74">
        <v>5</v>
      </c>
      <c r="B9" s="120" t="s">
        <v>117</v>
      </c>
      <c r="C9" s="121"/>
      <c r="D9" s="122"/>
      <c r="E9" s="56"/>
      <c r="F9" s="57"/>
    </row>
    <row r="10" spans="1:6" s="3" customFormat="1" ht="27" customHeight="1">
      <c r="A10" s="74">
        <v>6</v>
      </c>
      <c r="B10" s="120" t="s">
        <v>119</v>
      </c>
      <c r="C10" s="121"/>
      <c r="D10" s="122"/>
      <c r="E10" s="56"/>
      <c r="F10" s="57"/>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9</v>
      </c>
      <c r="F13" s="57">
        <v>2350.61</v>
      </c>
    </row>
    <row r="14" spans="1:6" s="3" customFormat="1" ht="27" customHeight="1">
      <c r="A14" s="74">
        <v>10</v>
      </c>
      <c r="B14" s="120" t="s">
        <v>118</v>
      </c>
      <c r="C14" s="121"/>
      <c r="D14" s="122"/>
      <c r="E14" s="56"/>
      <c r="F14" s="57"/>
    </row>
    <row r="15" spans="1:6" s="3" customFormat="1" ht="21" customHeight="1">
      <c r="A15" s="74">
        <v>11</v>
      </c>
      <c r="B15" s="89" t="s">
        <v>22</v>
      </c>
      <c r="C15" s="90"/>
      <c r="D15" s="91"/>
      <c r="E15" s="56">
        <v>9</v>
      </c>
      <c r="F15" s="57">
        <v>2507.54</v>
      </c>
    </row>
    <row r="16" spans="1:6" s="3" customFormat="1" ht="19.5" customHeight="1">
      <c r="A16" s="74">
        <v>12</v>
      </c>
      <c r="B16" s="89" t="s">
        <v>63</v>
      </c>
      <c r="C16" s="90"/>
      <c r="D16" s="91"/>
      <c r="E16" s="56">
        <v>7</v>
      </c>
      <c r="F16" s="57">
        <v>1438.48</v>
      </c>
    </row>
    <row r="17" spans="1:6" s="3" customFormat="1" ht="24" customHeight="1">
      <c r="A17" s="74">
        <v>13</v>
      </c>
      <c r="B17" s="118" t="s">
        <v>23</v>
      </c>
      <c r="C17" s="118"/>
      <c r="D17" s="118"/>
      <c r="E17" s="56">
        <v>7</v>
      </c>
      <c r="F17" s="57">
        <v>1218</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c r="F25" s="57"/>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c r="F28" s="57"/>
    </row>
    <row r="29" spans="1:6" s="3" customFormat="1" ht="26.25" customHeight="1">
      <c r="A29" s="74">
        <v>25</v>
      </c>
      <c r="B29" s="118" t="s">
        <v>38</v>
      </c>
      <c r="C29" s="118"/>
      <c r="D29" s="118"/>
      <c r="E29" s="56"/>
      <c r="F29" s="57"/>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144</v>
      </c>
      <c r="D33" s="124"/>
      <c r="E33" s="59"/>
      <c r="F33" s="59"/>
      <c r="G33" s="43"/>
      <c r="H33" s="44"/>
      <c r="I33" s="44"/>
      <c r="J33" s="44"/>
      <c r="K33" s="44"/>
    </row>
    <row r="34" spans="1:9" ht="15">
      <c r="A34" s="60"/>
      <c r="B34" s="70" t="s">
        <v>110</v>
      </c>
      <c r="C34" s="124" t="s">
        <v>135</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136</v>
      </c>
      <c r="D36" s="124"/>
      <c r="E36" s="46"/>
      <c r="F36" s="47"/>
      <c r="G36" s="47"/>
      <c r="H36" s="47"/>
      <c r="I36" s="47"/>
    </row>
    <row r="37" spans="1:11" ht="15.75" customHeight="1">
      <c r="A37" s="62"/>
      <c r="B37" s="72" t="s">
        <v>112</v>
      </c>
      <c r="C37" s="124" t="s">
        <v>137</v>
      </c>
      <c r="D37" s="124"/>
      <c r="E37" s="126" t="s">
        <v>138</v>
      </c>
      <c r="F37" s="126"/>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&amp;L7EA1E761&amp;CФорма № 10 (судовий збір), Підрозділ: Котелевський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140</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141</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142</v>
      </c>
      <c r="E39" s="144"/>
      <c r="F39" s="144"/>
      <c r="G39" s="144"/>
      <c r="H39" s="145"/>
      <c r="I39" s="11"/>
    </row>
    <row r="40" spans="1:9" ht="12.75" customHeight="1">
      <c r="A40" s="13"/>
      <c r="B40" s="15"/>
      <c r="C40" s="11"/>
      <c r="D40" s="11"/>
      <c r="E40" s="11"/>
      <c r="F40" s="11"/>
      <c r="G40" s="11"/>
      <c r="H40" s="13"/>
      <c r="I40" s="11"/>
    </row>
    <row r="41" spans="1:8" ht="12.75" customHeight="1">
      <c r="A41" s="13"/>
      <c r="B41" s="146" t="s">
        <v>143</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&amp;L7EA1E761&amp;C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sasha</cp:lastModifiedBy>
  <cp:lastPrinted>2014-11-21T11:39:06Z</cp:lastPrinted>
  <dcterms:created xsi:type="dcterms:W3CDTF">1996-10-08T23:32:33Z</dcterms:created>
  <dcterms:modified xsi:type="dcterms:W3CDTF">2015-01-08T12:40:15Z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збір)_00535_4.2014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7EA1E761</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