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<sst xmlns="http://schemas.openxmlformats.org/spreadsheetml/2006/main" count="267" uniqueCount="201">
  <si>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</si>
  <si>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</si>
  <si>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</si>
  <si>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</si>
  <si>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</si>
  <si>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</si>
  <si>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</si>
  <si>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</si>
  <si>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</si>
  <si>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</si>
  <si>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</si>
  <si>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</si>
  <si>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</si>
  <si>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</si>
  <si>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</si>
  <si>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</si>
  <si>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</si>
  <si>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</si>
  <si>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</si>
  <si>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</si>
  <si>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</si>
  <si>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</si>
  <si>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</si>
  <si>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</si>
  <si>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</si>
  <si>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</si>
  <si>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</si>
  <si>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</si>
  <si>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</si>
  <si>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</si>
  <si>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</si>
  <si>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</si>
  <si>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</si>
  <si>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</si>
  <si>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</si>
  <si>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</si>
  <si>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</si>
  <si>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</si>
  <si>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</si>
  <si>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</si>
  <si>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</si>
  <si>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</si>
  <si>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</si>
  <si>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</si>
  <si>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</si>
  <si>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</si>
  <si>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</si>
  <si>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</si>
  <si>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</si>
  <si>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</si>
  <si>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</si>
  <si>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</si>
  <si>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</si>
  <si>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</si>
  <si>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</si>
  <si>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</si>
  <si>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</si>
  <si>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</si>
  <si>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</si>
  <si>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</si>
  <si>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</si>
  <si>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</si>
  <si>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</si>
  <si>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</si>
  <si>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</si>
  <si>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</si>
  <si>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</si>
  <si>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</si>
  <si>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</si>
  <si>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</si>
  <si>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</si>
  <si>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</si>
  <si>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</si>
  <si>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</si>
  <si>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</si>
  <si>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</si>
  <si>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</si>
  <si>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</si>
  <si>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</si>
  <si>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</si>
  <si>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</si>
  <si>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</si>
  <si>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</si>
  <si>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</si>
  <si>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</si>
  <si>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</si>
  <si>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</si>
  <si>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</si>
  <si>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</si>
  <si>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</si>
  <si>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</si>
  <si>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</si>
  <si>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</si>
  <si>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</si>
  <si>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</si>
  <si>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</si>
  <si>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</si>
  <si>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</si>
  <si>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</si>
  <si>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</si>
  <si>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</si>
  <si>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</si>
  <si>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</si>
  <si>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</si>
  <si>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</si>
  <si>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</si>
  <si>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</si>
  <si>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</si>
  <si>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</si>
  <si>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</si>
  <si>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</si>
  <si>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</si>
  <si>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</si>
  <si>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</si>
  <si>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</si>
  <si>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</si>
  <si>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</si>
  <si>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</si>
  <si>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</si>
  <si>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</si>
  <si>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</si>
  <si>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</si>
  <si>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</si>
  <si>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</si>
  <si>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</si>
  <si>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</si>
  <si>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</si>
  <si>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</si>
  <si>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</si>
  <si>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</si>
  <si>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</si>
  <si>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</si>
  <si>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</si>
  <si>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</si>
  <si>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</si>
  <si>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</si>
  <si>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</si>
  <si>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</si>
  <si>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</si>
  <si>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</si>
  <si>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</si>
  <si>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</si>
  <si>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</si>
  <si>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</si>
  <si>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</si>
  <si>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</si>
  <si>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</si>
  <si>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</si>
  <si>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</si>
  <si>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</si>
  <si>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</si>
  <si>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</si>
  <si>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</si>
  <si>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</si>
  <si>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</si>
  <si>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</si>
  <si>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</si>
  <si>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</si>
  <si>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</si>
  <si>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</si>
  <si>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</si>
  <si>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</si>
  <si>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</si>
  <si>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</si>
  <si>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</si>
  <si>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</si>
  <si>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</si>
  <si>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</si>
  <si>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</si>
  <si>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</si>
  <si>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</si>
  <si>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</si>
  <si>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</si>
  <si>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</si>
  <si>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</si>
  <si>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</si>
  <si>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</si>
  <si>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</si>
  <si>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</si>
  <si>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</si>
  <si>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</si>
  <si>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</si>
  <si>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</si>
  <si>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</si>
  <si>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</si>
  <si>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</si>
  <si>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</si>
  <si>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</si>
  <si>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</si>
  <si>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</si>
  <si>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</si>
  <si>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Орджонікідзевський районний суд м.Харкова</t>
  </si>
  <si>
    <t>61007.м. Харків.пр. Архітектора Альошина 7</t>
  </si>
  <si>
    <t>Доручення судів України / іноземних судів</t>
  </si>
  <si>
    <t xml:space="preserve">Розглянуто справ судом присяжних </t>
  </si>
  <si>
    <t>В.Г. Черняк</t>
  </si>
  <si>
    <t>О.Г. Коншина</t>
  </si>
  <si>
    <t>(0572) 93-20-30</t>
  </si>
  <si>
    <t>(057) 393-14-32</t>
  </si>
  <si>
    <t>inbox@og.hr.court.gov.ua</t>
  </si>
  <si>
    <t>3 січня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</si>
</sst>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&amp;LD274BD30&amp;C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717</v>
      </c>
      <c r="F6" s="90">
        <v>491</v>
      </c>
      <c r="G6" s="90">
        <v>21</v>
      </c>
      <c r="H6" s="90">
        <v>373</v>
      </c>
      <c r="I6" s="90" t="s">
        <v>183</v>
      </c>
      <c r="J6" s="90">
        <v>344</v>
      </c>
      <c r="K6" s="91">
        <v>106</v>
      </c>
      <c r="L6" s="101">
        <f>E6-F6</f>
        <v>226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1038</v>
      </c>
      <c r="F7" s="90">
        <v>1023</v>
      </c>
      <c r="G7" s="90">
        <v>4</v>
      </c>
      <c r="H7" s="90">
        <v>1002</v>
      </c>
      <c r="I7" s="90">
        <v>720</v>
      </c>
      <c r="J7" s="90">
        <v>36</v>
      </c>
      <c r="K7" s="91">
        <v>19</v>
      </c>
      <c r="L7" s="101">
        <f>E7-F7</f>
        <v>15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4</v>
      </c>
      <c r="F8" s="90">
        <v>3</v>
      </c>
      <c r="G8" s="90"/>
      <c r="H8" s="90">
        <v>1</v>
      </c>
      <c r="I8" s="90">
        <v>1</v>
      </c>
      <c r="J8" s="90">
        <v>3</v>
      </c>
      <c r="K8" s="91">
        <v>1</v>
      </c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1083</v>
      </c>
      <c r="F9" s="90">
        <v>1022</v>
      </c>
      <c r="G9" s="90">
        <v>11</v>
      </c>
      <c r="H9" s="90">
        <v>978</v>
      </c>
      <c r="I9" s="90">
        <v>495</v>
      </c>
      <c r="J9" s="90">
        <v>105</v>
      </c>
      <c r="K9" s="91">
        <v>6</v>
      </c>
      <c r="L9" s="101">
        <f>E9-F9</f>
        <v>61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12</v>
      </c>
      <c r="F10" s="90">
        <v>10</v>
      </c>
      <c r="G10" s="90">
        <v>5</v>
      </c>
      <c r="H10" s="90">
        <v>10</v>
      </c>
      <c r="I10" s="90"/>
      <c r="J10" s="90">
        <v>2</v>
      </c>
      <c r="K10" s="91"/>
      <c r="L10" s="101">
        <f>E10-F10</f>
        <v>2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14</v>
      </c>
      <c r="F12" s="90"/>
      <c r="G12" s="90"/>
      <c r="H12" s="90">
        <v>2</v>
      </c>
      <c r="I12" s="90"/>
      <c r="J12" s="90">
        <v>12</v>
      </c>
      <c r="K12" s="91"/>
      <c r="L12" s="101">
        <f>E12-F12</f>
        <v>14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2868</v>
      </c>
      <c r="F14" s="105">
        <f>SUM(F6:F13)</f>
        <v>2549</v>
      </c>
      <c r="G14" s="105">
        <f>SUM(G6:G13)</f>
        <v>41</v>
      </c>
      <c r="H14" s="105">
        <f>SUM(H6:H13)</f>
        <v>2366</v>
      </c>
      <c r="I14" s="105">
        <f>SUM(I6:I13)</f>
        <v>1216</v>
      </c>
      <c r="J14" s="105">
        <f>SUM(J6:J13)</f>
        <v>502</v>
      </c>
      <c r="K14" s="105">
        <f>SUM(K6:K13)</f>
        <v>132</v>
      </c>
      <c r="L14" s="101">
        <f>E14-F14</f>
        <v>319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249</v>
      </c>
      <c r="F15" s="92">
        <v>249</v>
      </c>
      <c r="G15" s="92">
        <v>8</v>
      </c>
      <c r="H15" s="92">
        <v>242</v>
      </c>
      <c r="I15" s="92">
        <v>184</v>
      </c>
      <c r="J15" s="92">
        <v>7</v>
      </c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239</v>
      </c>
      <c r="F16" s="92">
        <v>184</v>
      </c>
      <c r="G16" s="92">
        <v>9</v>
      </c>
      <c r="H16" s="92">
        <v>177</v>
      </c>
      <c r="I16" s="92">
        <v>98</v>
      </c>
      <c r="J16" s="92">
        <v>62</v>
      </c>
      <c r="K16" s="91"/>
      <c r="L16" s="101">
        <f>E16-F16</f>
        <v>55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37</v>
      </c>
      <c r="F18" s="91">
        <v>37</v>
      </c>
      <c r="G18" s="91"/>
      <c r="H18" s="91">
        <v>28</v>
      </c>
      <c r="I18" s="91">
        <v>12</v>
      </c>
      <c r="J18" s="91">
        <v>9</v>
      </c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288</v>
      </c>
      <c r="F22" s="91">
        <v>288</v>
      </c>
      <c r="G22" s="91">
        <v>8</v>
      </c>
      <c r="H22" s="91">
        <v>272</v>
      </c>
      <c r="I22" s="91">
        <v>196</v>
      </c>
      <c r="J22" s="91">
        <v>16</v>
      </c>
      <c r="K22" s="91"/>
      <c r="L22" s="101">
        <f>E22-F22</f>
        <v>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1140</v>
      </c>
      <c r="F23" s="91">
        <v>1124</v>
      </c>
      <c r="G23" s="91"/>
      <c r="H23" s="91">
        <v>1076</v>
      </c>
      <c r="I23" s="91">
        <v>382</v>
      </c>
      <c r="J23" s="91">
        <v>64</v>
      </c>
      <c r="K23" s="91"/>
      <c r="L23" s="101">
        <f>E23-F23</f>
        <v>16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7</v>
      </c>
      <c r="F24" s="91">
        <v>7</v>
      </c>
      <c r="G24" s="91"/>
      <c r="H24" s="91">
        <v>5</v>
      </c>
      <c r="I24" s="91">
        <v>1</v>
      </c>
      <c r="J24" s="91">
        <v>2</v>
      </c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2364</v>
      </c>
      <c r="F25" s="91">
        <v>2357</v>
      </c>
      <c r="G25" s="91">
        <v>9</v>
      </c>
      <c r="H25" s="91">
        <v>2357</v>
      </c>
      <c r="I25" s="91">
        <v>1897</v>
      </c>
      <c r="J25" s="91">
        <v>7</v>
      </c>
      <c r="K25" s="91"/>
      <c r="L25" s="101">
        <f>E25-F25</f>
        <v>7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2797</v>
      </c>
      <c r="F26" s="91">
        <v>1897</v>
      </c>
      <c r="G26" s="91">
        <v>45</v>
      </c>
      <c r="H26" s="91">
        <v>2048</v>
      </c>
      <c r="I26" s="91">
        <v>1674</v>
      </c>
      <c r="J26" s="91">
        <v>749</v>
      </c>
      <c r="K26" s="91"/>
      <c r="L26" s="101">
        <f>E26-F26</f>
        <v>900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246</v>
      </c>
      <c r="F27" s="91">
        <v>246</v>
      </c>
      <c r="G27" s="91">
        <v>2</v>
      </c>
      <c r="H27" s="91">
        <v>246</v>
      </c>
      <c r="I27" s="91">
        <v>178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212</v>
      </c>
      <c r="F28" s="91">
        <v>178</v>
      </c>
      <c r="G28" s="91">
        <v>3</v>
      </c>
      <c r="H28" s="91">
        <v>168</v>
      </c>
      <c r="I28" s="91">
        <v>131</v>
      </c>
      <c r="J28" s="91">
        <v>44</v>
      </c>
      <c r="K28" s="91"/>
      <c r="L28" s="101">
        <f>E28-F28</f>
        <v>34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95</v>
      </c>
      <c r="F29" s="91">
        <v>75</v>
      </c>
      <c r="G29" s="91"/>
      <c r="H29" s="91">
        <v>85</v>
      </c>
      <c r="I29" s="91">
        <v>31</v>
      </c>
      <c r="J29" s="91">
        <v>10</v>
      </c>
      <c r="K29" s="91"/>
      <c r="L29" s="101">
        <f>E29-F29</f>
        <v>20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8</v>
      </c>
      <c r="F30" s="91">
        <v>6</v>
      </c>
      <c r="G30" s="91">
        <v>1</v>
      </c>
      <c r="H30" s="91">
        <v>6</v>
      </c>
      <c r="I30" s="91"/>
      <c r="J30" s="91">
        <v>2</v>
      </c>
      <c r="K30" s="91"/>
      <c r="L30" s="101">
        <f>E30-F30</f>
        <v>2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2</v>
      </c>
      <c r="F31" s="91">
        <v>2</v>
      </c>
      <c r="G31" s="91"/>
      <c r="H31" s="91">
        <v>2</v>
      </c>
      <c r="I31" s="91">
        <v>2</v>
      </c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144</v>
      </c>
      <c r="F32" s="91">
        <v>131</v>
      </c>
      <c r="G32" s="91">
        <v>5</v>
      </c>
      <c r="H32" s="91">
        <v>136</v>
      </c>
      <c r="I32" s="91">
        <v>25</v>
      </c>
      <c r="J32" s="91">
        <v>8</v>
      </c>
      <c r="K32" s="91"/>
      <c r="L32" s="101">
        <f>E32-F32</f>
        <v>13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140</v>
      </c>
      <c r="F33" s="91">
        <v>126</v>
      </c>
      <c r="G33" s="91">
        <v>5</v>
      </c>
      <c r="H33" s="91">
        <v>127</v>
      </c>
      <c r="I33" s="91">
        <v>74</v>
      </c>
      <c r="J33" s="91">
        <v>13</v>
      </c>
      <c r="K33" s="91"/>
      <c r="L33" s="101">
        <f>E33-F33</f>
        <v>14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6</v>
      </c>
      <c r="F34" s="91">
        <v>5</v>
      </c>
      <c r="G34" s="91"/>
      <c r="H34" s="91">
        <v>5</v>
      </c>
      <c r="I34" s="91"/>
      <c r="J34" s="91">
        <v>1</v>
      </c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38</v>
      </c>
      <c r="F35" s="91">
        <v>31</v>
      </c>
      <c r="G35" s="91"/>
      <c r="H35" s="91">
        <v>35</v>
      </c>
      <c r="I35" s="91">
        <v>21</v>
      </c>
      <c r="J35" s="91">
        <v>3</v>
      </c>
      <c r="K35" s="91"/>
      <c r="L35" s="101">
        <f>E35-F35</f>
        <v>7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4190</v>
      </c>
      <c r="F37" s="91">
        <v>4110</v>
      </c>
      <c r="G37" s="91">
        <v>20</v>
      </c>
      <c r="H37" s="91">
        <v>4080</v>
      </c>
      <c r="I37" s="91">
        <v>2611</v>
      </c>
      <c r="J37" s="91">
        <v>110</v>
      </c>
      <c r="K37" s="91"/>
      <c r="L37" s="101">
        <f>E37-F37</f>
        <v>80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3524</v>
      </c>
      <c r="F38" s="91">
        <v>3310</v>
      </c>
      <c r="G38" s="91"/>
      <c r="H38" s="91">
        <v>3344</v>
      </c>
      <c r="I38" s="91" t="s">
        <v>183</v>
      </c>
      <c r="J38" s="91">
        <v>180</v>
      </c>
      <c r="K38" s="91"/>
      <c r="L38" s="101">
        <f>E38-F38</f>
        <v>214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10</v>
      </c>
      <c r="F40" s="91">
        <v>9</v>
      </c>
      <c r="G40" s="91"/>
      <c r="H40" s="91">
        <v>8</v>
      </c>
      <c r="I40" s="91">
        <v>1</v>
      </c>
      <c r="J40" s="91">
        <v>2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3534</v>
      </c>
      <c r="F41" s="91">
        <f aca="true" t="shared" si="0" ref="F41:K41">F38+F40</f>
        <v>3319</v>
      </c>
      <c r="G41" s="91">
        <f t="shared" si="0"/>
        <v>0</v>
      </c>
      <c r="H41" s="91">
        <f t="shared" si="0"/>
        <v>3352</v>
      </c>
      <c r="I41" s="91">
        <f>I40</f>
        <v>1</v>
      </c>
      <c r="J41" s="91">
        <f t="shared" si="0"/>
        <v>182</v>
      </c>
      <c r="K41" s="91">
        <f t="shared" si="0"/>
        <v>0</v>
      </c>
      <c r="L41" s="101">
        <f>E41-F41</f>
        <v>215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10880</v>
      </c>
      <c r="F42" s="91">
        <f aca="true" t="shared" si="1" ref="F42:K42">F14+F22+F37+F41</f>
        <v>10266</v>
      </c>
      <c r="G42" s="91">
        <f t="shared" si="1"/>
        <v>69</v>
      </c>
      <c r="H42" s="91">
        <f t="shared" si="1"/>
        <v>10070</v>
      </c>
      <c r="I42" s="91">
        <f t="shared" si="1"/>
        <v>4024</v>
      </c>
      <c r="J42" s="91">
        <f t="shared" si="1"/>
        <v>810</v>
      </c>
      <c r="K42" s="91">
        <f t="shared" si="1"/>
        <v>132</v>
      </c>
      <c r="L42" s="101">
        <f>E42-F42</f>
        <v>614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&amp;LD274BD30&amp;CФорма № 1-мзс, Підрозділ: Орджонікідзевський районний суд м.Харкова,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69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287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76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41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22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28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39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44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477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6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18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110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311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1473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53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34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5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6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3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377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112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53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59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49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37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5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&amp;LD274BD30&amp;CФорма № 1-мзс, Підрозділ: Орджонікідзевський районний суд м.Харкова,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373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307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39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3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10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2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8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82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1375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49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46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287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>
        <v>1</v>
      </c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3156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3156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70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9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1013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2128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2062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244725879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48425800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52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10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1843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131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2460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5245854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1042372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16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2160</v>
      </c>
      <c r="F58" s="96">
        <v>162</v>
      </c>
      <c r="G58" s="96">
        <v>32</v>
      </c>
      <c r="H58" s="96">
        <v>10</v>
      </c>
      <c r="I58" s="96">
        <v>2</v>
      </c>
    </row>
    <row r="59" spans="1:9" ht="13.5" customHeight="1">
      <c r="A59" s="265" t="s">
        <v>33</v>
      </c>
      <c r="B59" s="265"/>
      <c r="C59" s="265"/>
      <c r="D59" s="265"/>
      <c r="E59" s="96">
        <v>203</v>
      </c>
      <c r="F59" s="96">
        <v>69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2892</v>
      </c>
      <c r="F60" s="96">
        <v>1120</v>
      </c>
      <c r="G60" s="96">
        <v>67</v>
      </c>
      <c r="H60" s="96">
        <v>1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3196</v>
      </c>
      <c r="F61" s="96">
        <v>154</v>
      </c>
      <c r="G61" s="96">
        <v>2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&amp;LD274BD30&amp;CФорма № 1-мзс, Підрозділ: Орджонікідзевський районний суд м.Харкова,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0.16296296296296298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0.26294820717131473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0.9809078511591662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839.1666666666666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906.6666666666666</v>
      </c>
    </row>
    <row r="11" spans="1:4" ht="16.5" customHeight="1">
      <c r="A11" s="189" t="s">
        <v>68</v>
      </c>
      <c r="B11" s="191"/>
      <c r="C11" s="14">
        <v>9</v>
      </c>
      <c r="D11" s="94">
        <v>55</v>
      </c>
    </row>
    <row r="12" spans="1:4" ht="16.5" customHeight="1">
      <c r="A12" s="294" t="s">
        <v>113</v>
      </c>
      <c r="B12" s="294"/>
      <c r="C12" s="14">
        <v>10</v>
      </c>
      <c r="D12" s="94">
        <v>45</v>
      </c>
    </row>
    <row r="13" spans="1:4" ht="16.5" customHeight="1">
      <c r="A13" s="294" t="s">
        <v>33</v>
      </c>
      <c r="B13" s="294"/>
      <c r="C13" s="14">
        <v>11</v>
      </c>
      <c r="D13" s="94">
        <v>72</v>
      </c>
    </row>
    <row r="14" spans="1:4" ht="16.5" customHeight="1">
      <c r="A14" s="294" t="s">
        <v>114</v>
      </c>
      <c r="B14" s="294"/>
      <c r="C14" s="14">
        <v>12</v>
      </c>
      <c r="D14" s="94">
        <v>83</v>
      </c>
    </row>
    <row r="15" spans="1:4" ht="16.5" customHeight="1">
      <c r="A15" s="294" t="s">
        <v>118</v>
      </c>
      <c r="B15" s="294"/>
      <c r="C15" s="14">
        <v>13</v>
      </c>
      <c r="D15" s="94">
        <v>27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&amp;LD274BD30&amp;CФорма № 1-мзс, Підрозділ: Орджонікідзевський районний суд м.Харкова,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2017-03-20T11:40:40Z</cp:lastPrinted>
  <dcterms:created xsi:type="dcterms:W3CDTF">2004-04-20T14:33:35Z</dcterms:created>
  <dcterms:modified xsi:type="dcterms:W3CDTF">2018-01-26T07:52:16Z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1-мзс_00644_4.2017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D274BD30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