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<sst xmlns="http://schemas.openxmlformats.org/spreadsheetml/2006/main" count="269" uniqueCount="201">
  <si>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</si>
  <si>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</si>
  <si>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</si>
  <si>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</si>
  <si>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</si>
  <si>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</si>
  <si>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</si>
  <si>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</si>
  <si>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</si>
  <si>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</si>
  <si>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</si>
  <si>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</si>
  <si>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</si>
  <si>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</si>
  <si>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</si>
  <si>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</si>
  <si>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</si>
  <si>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</si>
  <si>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</si>
  <si>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</si>
  <si>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</si>
  <si>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</si>
  <si>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</si>
  <si>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</si>
  <si>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</si>
  <si>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</si>
  <si>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</si>
  <si>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</si>
  <si>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</si>
  <si>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</si>
  <si>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</si>
  <si>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</si>
  <si>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</si>
  <si>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</si>
  <si>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</si>
  <si>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</si>
  <si>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</si>
  <si>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</si>
  <si>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</si>
  <si>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</si>
  <si>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</si>
  <si>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</si>
  <si>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</si>
  <si>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</si>
  <si>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</si>
  <si>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</si>
  <si>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</si>
  <si>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</si>
  <si>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</si>
  <si>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</si>
  <si>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</si>
  <si>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</si>
  <si>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</si>
  <si>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</si>
  <si>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</si>
  <si>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</si>
  <si>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</si>
  <si>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</si>
  <si>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</si>
  <si>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</si>
  <si>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</si>
  <si>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</si>
  <si>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</si>
  <si>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</si>
  <si>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</si>
  <si>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</si>
  <si>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</si>
  <si>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</si>
  <si>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</si>
  <si>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</si>
  <si>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</si>
  <si>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</si>
  <si>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</si>
  <si>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</si>
  <si>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</si>
  <si>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</si>
  <si>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</si>
  <si>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</si>
  <si>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</si>
  <si>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</si>
  <si>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</si>
  <si>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</si>
  <si>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</si>
  <si>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</si>
  <si>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</si>
  <si>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</si>
  <si>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</si>
  <si>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</si>
  <si>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</si>
  <si>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</si>
  <si>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</si>
  <si>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</si>
  <si>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</si>
  <si>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</si>
  <si>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</si>
  <si>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</si>
  <si>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</si>
  <si>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</si>
  <si>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</si>
  <si>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</si>
  <si>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</si>
  <si>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</si>
  <si>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</si>
  <si>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</si>
  <si>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</si>
  <si>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</si>
  <si>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</si>
  <si>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</si>
  <si>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</si>
  <si>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</si>
  <si>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</si>
  <si>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</si>
  <si>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</si>
  <si>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</si>
  <si>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</si>
  <si>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</si>
  <si>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</si>
  <si>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</si>
  <si>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</si>
  <si>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</si>
  <si>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</si>
  <si>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</si>
  <si>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</si>
  <si>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</si>
  <si>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</si>
  <si>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</si>
  <si>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</si>
  <si>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</si>
  <si>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</si>
  <si>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</si>
  <si>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</si>
  <si>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</si>
  <si>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</si>
  <si>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</si>
  <si>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</si>
  <si>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</si>
  <si>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</si>
  <si>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</si>
  <si>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</si>
  <si>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</si>
  <si>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</si>
  <si>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</si>
  <si>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</si>
  <si>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</si>
  <si>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</si>
  <si>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</si>
  <si>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</si>
  <si>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</si>
  <si>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</si>
  <si>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</si>
  <si>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</si>
  <si>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</si>
  <si>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</si>
  <si>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</si>
  <si>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</si>
  <si>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</si>
  <si>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</si>
  <si>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</si>
  <si>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</si>
  <si>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</si>
  <si>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</si>
  <si>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</si>
  <si>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</si>
  <si>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</si>
  <si>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</si>
  <si>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</si>
  <si>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</si>
  <si>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</si>
  <si>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</si>
  <si>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</si>
  <si>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</si>
  <si>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</si>
  <si>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</si>
  <si>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</si>
  <si>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</si>
  <si>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</si>
  <si>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</si>
  <si>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</si>
  <si>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</si>
  <si>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</si>
  <si>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</si>
  <si>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</si>
  <si>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</si>
  <si>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</si>
  <si>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</si>
  <si>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</si>
  <si>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</si>
  <si>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</si>
  <si>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</si>
  <si>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</si>
  <si>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</si>
  <si>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Орджонікідзевський районний суд м.Харкова</t>
  </si>
  <si>
    <t>61007.м. Харків.пр. Архітектора Альошина 7</t>
  </si>
  <si>
    <t>Доручення судів України / іноземних судів</t>
  </si>
  <si>
    <t xml:space="preserve">Розглянуто справ судом присяжних </t>
  </si>
  <si>
    <t>В.Г. Черняк</t>
  </si>
  <si>
    <t>О.Г. Коншина</t>
  </si>
  <si>
    <t>(0572) 93-20-30</t>
  </si>
  <si>
    <t>(057) 393-14-32</t>
  </si>
  <si>
    <t>inbox@og.hr.court.gov.ua</t>
  </si>
  <si>
    <t>4 липня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</si>
</sst>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9" fillId="0" borderId="2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3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3" fillId="0" borderId="22" xfId="95" applyNumberFormat="1" applyFont="1" applyFill="1" applyBorder="1" applyAlignment="1" applyProtection="1">
      <alignment/>
      <protection/>
    </xf>
    <xf numFmtId="0" fontId="13" fillId="0" borderId="20" xfId="95" applyNumberFormat="1" applyFont="1" applyFill="1" applyBorder="1" applyAlignment="1" applyProtection="1">
      <alignment/>
      <protection/>
    </xf>
    <xf numFmtId="0" fontId="13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6" applyNumberFormat="1" applyFont="1" applyFill="1" applyBorder="1" applyAlignment="1">
      <alignment horizontal="center" vertical="center" wrapText="1"/>
      <protection/>
    </xf>
    <xf numFmtId="0" fontId="14" fillId="0" borderId="19" xfId="96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3" fillId="0" borderId="20" xfId="95" applyNumberFormat="1" applyFont="1" applyFill="1" applyBorder="1" applyAlignment="1" applyProtection="1">
      <alignment horizontal="left"/>
      <protection/>
    </xf>
    <xf numFmtId="0" fontId="13" fillId="0" borderId="0" xfId="95" applyNumberFormat="1" applyFont="1" applyFill="1" applyBorder="1" applyAlignment="1" applyProtection="1">
      <alignment horizontal="left"/>
      <protection/>
    </xf>
    <xf numFmtId="0" fontId="13" fillId="0" borderId="21" xfId="95" applyNumberFormat="1" applyFont="1" applyFill="1" applyBorder="1" applyAlignment="1" applyProtection="1">
      <alignment horizontal="left"/>
      <protection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18" fillId="0" borderId="20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8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49" fontId="39" fillId="0" borderId="26" xfId="96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Гарний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&amp;L9CE1A4B1&amp;C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586</v>
      </c>
      <c r="F6" s="90">
        <v>242</v>
      </c>
      <c r="G6" s="90">
        <v>5</v>
      </c>
      <c r="H6" s="90">
        <v>180</v>
      </c>
      <c r="I6" s="90" t="s">
        <v>180</v>
      </c>
      <c r="J6" s="90">
        <v>406</v>
      </c>
      <c r="K6" s="91">
        <v>146</v>
      </c>
      <c r="L6" s="101">
        <f>E6-F6</f>
        <v>344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1036</v>
      </c>
      <c r="F7" s="90">
        <v>1000</v>
      </c>
      <c r="G7" s="90">
        <v>1</v>
      </c>
      <c r="H7" s="90">
        <v>970</v>
      </c>
      <c r="I7" s="90">
        <v>840</v>
      </c>
      <c r="J7" s="90">
        <v>66</v>
      </c>
      <c r="K7" s="91">
        <v>19</v>
      </c>
      <c r="L7" s="101">
        <f>E7-F7</f>
        <v>36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4</v>
      </c>
      <c r="F8" s="90">
        <v>1</v>
      </c>
      <c r="G8" s="90"/>
      <c r="H8" s="90">
        <v>3</v>
      </c>
      <c r="I8" s="90">
        <v>2</v>
      </c>
      <c r="J8" s="90">
        <v>1</v>
      </c>
      <c r="K8" s="91">
        <v>1</v>
      </c>
      <c r="L8" s="101">
        <f>E8-F8</f>
        <v>3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516</v>
      </c>
      <c r="F9" s="90">
        <v>411</v>
      </c>
      <c r="G9" s="90">
        <v>4</v>
      </c>
      <c r="H9" s="90">
        <v>406</v>
      </c>
      <c r="I9" s="90">
        <v>226</v>
      </c>
      <c r="J9" s="90">
        <v>110</v>
      </c>
      <c r="K9" s="91">
        <v>6</v>
      </c>
      <c r="L9" s="101">
        <f>E9-F9</f>
        <v>105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5</v>
      </c>
      <c r="F10" s="90">
        <v>3</v>
      </c>
      <c r="G10" s="90">
        <v>2</v>
      </c>
      <c r="H10" s="90">
        <v>3</v>
      </c>
      <c r="I10" s="90">
        <v>1</v>
      </c>
      <c r="J10" s="90">
        <v>2</v>
      </c>
      <c r="K10" s="91"/>
      <c r="L10" s="101">
        <f>E10-F10</f>
        <v>2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12</v>
      </c>
      <c r="F12" s="90"/>
      <c r="G12" s="90"/>
      <c r="H12" s="90">
        <v>1</v>
      </c>
      <c r="I12" s="90"/>
      <c r="J12" s="90">
        <v>11</v>
      </c>
      <c r="K12" s="91">
        <v>2</v>
      </c>
      <c r="L12" s="101">
        <f>E12-F12</f>
        <v>12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2159</v>
      </c>
      <c r="F14" s="105">
        <f>SUM(F6:F13)</f>
        <v>1657</v>
      </c>
      <c r="G14" s="105">
        <f>SUM(G6:G13)</f>
        <v>12</v>
      </c>
      <c r="H14" s="105">
        <f>SUM(H6:H13)</f>
        <v>1563</v>
      </c>
      <c r="I14" s="105">
        <f>SUM(I6:I13)</f>
        <v>1069</v>
      </c>
      <c r="J14" s="105">
        <f>SUM(J6:J13)</f>
        <v>596</v>
      </c>
      <c r="K14" s="105">
        <f>SUM(K6:K13)</f>
        <v>174</v>
      </c>
      <c r="L14" s="101">
        <f>E14-F14</f>
        <v>502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61</v>
      </c>
      <c r="F15" s="92">
        <v>54</v>
      </c>
      <c r="G15" s="92"/>
      <c r="H15" s="92">
        <v>46</v>
      </c>
      <c r="I15" s="92">
        <v>27</v>
      </c>
      <c r="J15" s="92">
        <v>15</v>
      </c>
      <c r="K15" s="91"/>
      <c r="L15" s="101">
        <f>E15-F15</f>
        <v>7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86</v>
      </c>
      <c r="F16" s="92">
        <v>24</v>
      </c>
      <c r="G16" s="92"/>
      <c r="H16" s="92">
        <v>71</v>
      </c>
      <c r="I16" s="92">
        <v>47</v>
      </c>
      <c r="J16" s="92">
        <v>15</v>
      </c>
      <c r="K16" s="91"/>
      <c r="L16" s="101">
        <f>E16-F16</f>
        <v>62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17</v>
      </c>
      <c r="F18" s="91">
        <v>8</v>
      </c>
      <c r="G18" s="91"/>
      <c r="H18" s="91">
        <v>16</v>
      </c>
      <c r="I18" s="91">
        <v>6</v>
      </c>
      <c r="J18" s="91">
        <v>1</v>
      </c>
      <c r="K18" s="91"/>
      <c r="L18" s="101">
        <f>E18-F18</f>
        <v>9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79</v>
      </c>
      <c r="F22" s="91">
        <v>63</v>
      </c>
      <c r="G22" s="91"/>
      <c r="H22" s="91">
        <v>63</v>
      </c>
      <c r="I22" s="91">
        <v>33</v>
      </c>
      <c r="J22" s="91">
        <v>16</v>
      </c>
      <c r="K22" s="91"/>
      <c r="L22" s="101">
        <f>E22-F22</f>
        <v>16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691</v>
      </c>
      <c r="F23" s="91">
        <v>627</v>
      </c>
      <c r="G23" s="91"/>
      <c r="H23" s="91">
        <v>556</v>
      </c>
      <c r="I23" s="91">
        <v>375</v>
      </c>
      <c r="J23" s="91">
        <v>135</v>
      </c>
      <c r="K23" s="91"/>
      <c r="L23" s="101">
        <f>E23-F23</f>
        <v>64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13</v>
      </c>
      <c r="F24" s="91">
        <v>11</v>
      </c>
      <c r="G24" s="91"/>
      <c r="H24" s="91">
        <v>11</v>
      </c>
      <c r="I24" s="91">
        <v>1</v>
      </c>
      <c r="J24" s="91">
        <v>2</v>
      </c>
      <c r="K24" s="91"/>
      <c r="L24" s="101">
        <f>E24-F24</f>
        <v>2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1272</v>
      </c>
      <c r="F25" s="91">
        <v>1265</v>
      </c>
      <c r="G25" s="91">
        <v>1</v>
      </c>
      <c r="H25" s="91">
        <v>963</v>
      </c>
      <c r="I25" s="91">
        <v>792</v>
      </c>
      <c r="J25" s="91">
        <v>309</v>
      </c>
      <c r="K25" s="91"/>
      <c r="L25" s="101">
        <f>E25-F25</f>
        <v>7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1416</v>
      </c>
      <c r="F26" s="91">
        <v>667</v>
      </c>
      <c r="G26" s="91">
        <v>18</v>
      </c>
      <c r="H26" s="91">
        <v>838</v>
      </c>
      <c r="I26" s="91">
        <v>673</v>
      </c>
      <c r="J26" s="91">
        <v>578</v>
      </c>
      <c r="K26" s="91"/>
      <c r="L26" s="101">
        <f>E26-F26</f>
        <v>749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137</v>
      </c>
      <c r="F27" s="91">
        <v>137</v>
      </c>
      <c r="G27" s="91"/>
      <c r="H27" s="91">
        <v>125</v>
      </c>
      <c r="I27" s="91">
        <v>88</v>
      </c>
      <c r="J27" s="91">
        <v>12</v>
      </c>
      <c r="K27" s="91"/>
      <c r="L27" s="101">
        <f>E27-F27</f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120</v>
      </c>
      <c r="F28" s="91">
        <v>76</v>
      </c>
      <c r="G28" s="91"/>
      <c r="H28" s="91">
        <v>91</v>
      </c>
      <c r="I28" s="91">
        <v>80</v>
      </c>
      <c r="J28" s="91">
        <v>29</v>
      </c>
      <c r="K28" s="91"/>
      <c r="L28" s="101">
        <f>E28-F28</f>
        <v>44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32</v>
      </c>
      <c r="F29" s="91">
        <v>22</v>
      </c>
      <c r="G29" s="91">
        <v>2</v>
      </c>
      <c r="H29" s="91">
        <v>27</v>
      </c>
      <c r="I29" s="91">
        <v>13</v>
      </c>
      <c r="J29" s="91">
        <v>5</v>
      </c>
      <c r="K29" s="91"/>
      <c r="L29" s="101">
        <f>E29-F29</f>
        <v>10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3</v>
      </c>
      <c r="F30" s="91">
        <v>1</v>
      </c>
      <c r="G30" s="91"/>
      <c r="H30" s="91">
        <v>2</v>
      </c>
      <c r="I30" s="91">
        <v>1</v>
      </c>
      <c r="J30" s="91">
        <v>1</v>
      </c>
      <c r="K30" s="91"/>
      <c r="L30" s="101">
        <f>E30-F30</f>
        <v>2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25</v>
      </c>
      <c r="F32" s="91">
        <v>17</v>
      </c>
      <c r="G32" s="91">
        <v>1</v>
      </c>
      <c r="H32" s="91">
        <v>8</v>
      </c>
      <c r="I32" s="91">
        <v>3</v>
      </c>
      <c r="J32" s="91">
        <v>17</v>
      </c>
      <c r="K32" s="91"/>
      <c r="L32" s="101">
        <f>E32-F32</f>
        <v>8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121</v>
      </c>
      <c r="F33" s="91">
        <v>108</v>
      </c>
      <c r="G33" s="91"/>
      <c r="H33" s="91">
        <v>85</v>
      </c>
      <c r="I33" s="91">
        <v>28</v>
      </c>
      <c r="J33" s="91">
        <v>36</v>
      </c>
      <c r="K33" s="91"/>
      <c r="L33" s="101">
        <f>E33-F33</f>
        <v>13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1</v>
      </c>
      <c r="F34" s="91"/>
      <c r="G34" s="91"/>
      <c r="H34" s="91">
        <v>1</v>
      </c>
      <c r="I34" s="91"/>
      <c r="J34" s="91"/>
      <c r="K34" s="91"/>
      <c r="L34" s="101">
        <f>E34-F34</f>
        <v>1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25</v>
      </c>
      <c r="F35" s="91">
        <v>22</v>
      </c>
      <c r="G35" s="91"/>
      <c r="H35" s="91">
        <v>17</v>
      </c>
      <c r="I35" s="91">
        <v>8</v>
      </c>
      <c r="J35" s="91">
        <v>8</v>
      </c>
      <c r="K35" s="91"/>
      <c r="L35" s="101">
        <f>E35-F35</f>
        <v>3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2320</v>
      </c>
      <c r="F37" s="91">
        <v>2210</v>
      </c>
      <c r="G37" s="91">
        <v>4</v>
      </c>
      <c r="H37" s="91">
        <v>1795</v>
      </c>
      <c r="I37" s="91">
        <v>1309</v>
      </c>
      <c r="J37" s="91">
        <v>525</v>
      </c>
      <c r="K37" s="91"/>
      <c r="L37" s="101">
        <f>E37-F37</f>
        <v>110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1623</v>
      </c>
      <c r="F38" s="91">
        <v>1443</v>
      </c>
      <c r="G38" s="91"/>
      <c r="H38" s="91">
        <v>1435</v>
      </c>
      <c r="I38" s="91" t="s">
        <v>180</v>
      </c>
      <c r="J38" s="91">
        <v>188</v>
      </c>
      <c r="K38" s="91"/>
      <c r="L38" s="101">
        <f>E38-F38</f>
        <v>180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4</v>
      </c>
      <c r="F39" s="91">
        <v>4</v>
      </c>
      <c r="G39" s="91"/>
      <c r="H39" s="91">
        <v>3</v>
      </c>
      <c r="I39" s="91" t="s">
        <v>180</v>
      </c>
      <c r="J39" s="91">
        <v>1</v>
      </c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8</v>
      </c>
      <c r="F40" s="91">
        <v>6</v>
      </c>
      <c r="G40" s="91"/>
      <c r="H40" s="91">
        <v>6</v>
      </c>
      <c r="I40" s="91">
        <v>1</v>
      </c>
      <c r="J40" s="91">
        <v>2</v>
      </c>
      <c r="K40" s="91"/>
      <c r="L40" s="101">
        <f>E40-F40</f>
        <v>2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1631</v>
      </c>
      <c r="F41" s="91">
        <f aca="true" t="shared" si="0" ref="F41:K41">F38+F40</f>
        <v>1449</v>
      </c>
      <c r="G41" s="91">
        <f t="shared" si="0"/>
        <v>0</v>
      </c>
      <c r="H41" s="91">
        <f t="shared" si="0"/>
        <v>1441</v>
      </c>
      <c r="I41" s="91">
        <f>I40</f>
        <v>1</v>
      </c>
      <c r="J41" s="91">
        <f t="shared" si="0"/>
        <v>190</v>
      </c>
      <c r="K41" s="91">
        <f t="shared" si="0"/>
        <v>0</v>
      </c>
      <c r="L41" s="101">
        <f>E41-F41</f>
        <v>182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6189</v>
      </c>
      <c r="F42" s="91">
        <f aca="true" t="shared" si="1" ref="F42:K42">F14+F22+F37+F41</f>
        <v>5379</v>
      </c>
      <c r="G42" s="91">
        <f t="shared" si="1"/>
        <v>16</v>
      </c>
      <c r="H42" s="91">
        <f t="shared" si="1"/>
        <v>4862</v>
      </c>
      <c r="I42" s="91">
        <f t="shared" si="1"/>
        <v>2412</v>
      </c>
      <c r="J42" s="91">
        <f t="shared" si="1"/>
        <v>1327</v>
      </c>
      <c r="K42" s="91">
        <f t="shared" si="1"/>
        <v>174</v>
      </c>
      <c r="L42" s="101">
        <f>E42-F42</f>
        <v>810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&amp;L9CE1A4B1&amp;CФорма № 1-мзс, Підрозділ: Орджонікідзевський районний суд м.Харкова,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86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76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328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/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/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78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63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25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24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34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12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318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6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14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64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147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23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973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26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15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3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>
        <v>1</v>
      </c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12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>
        <v>2</v>
      </c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>
        <v>2</v>
      </c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4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>
        <v>1</v>
      </c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328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67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13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54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>
        <v>1</v>
      </c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103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42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12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34" r:id="rId1"/>
  <headerFooter>
    <oddFooter>&amp;L9CE1A4B1&amp;CФорма № 1-мзс, Підрозділ: Орджонікідзевський районний суд м.Харкова,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180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146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8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21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2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>
        <v>11</v>
      </c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1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24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316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9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11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1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>
        <v>2</v>
      </c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30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15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78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1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>
        <v>1</v>
      </c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28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5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452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1164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1156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120462746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20072333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4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5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781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47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2455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113033651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2543395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16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14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1423</v>
      </c>
      <c r="F58" s="96">
        <v>112</v>
      </c>
      <c r="G58" s="96">
        <v>18</v>
      </c>
      <c r="H58" s="96">
        <v>6</v>
      </c>
      <c r="I58" s="96">
        <v>4</v>
      </c>
    </row>
    <row r="59" spans="1:9" ht="13.5" customHeight="1">
      <c r="A59" s="261" t="s">
        <v>31</v>
      </c>
      <c r="B59" s="261"/>
      <c r="C59" s="261"/>
      <c r="D59" s="261"/>
      <c r="E59" s="96">
        <v>41</v>
      </c>
      <c r="F59" s="96">
        <v>22</v>
      </c>
      <c r="G59" s="96"/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1335</v>
      </c>
      <c r="F60" s="96">
        <v>439</v>
      </c>
      <c r="G60" s="96">
        <v>21</v>
      </c>
      <c r="H60" s="96"/>
      <c r="I60" s="96"/>
    </row>
    <row r="61" spans="1:9" ht="13.5" customHeight="1">
      <c r="A61" s="193" t="s">
        <v>115</v>
      </c>
      <c r="B61" s="193"/>
      <c r="C61" s="193"/>
      <c r="D61" s="193"/>
      <c r="E61" s="96">
        <v>1394</v>
      </c>
      <c r="F61" s="96">
        <v>47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&amp;L9CE1A4B1&amp;CФорма № 1-мзс, Підрозділ: Орджонікідзевський районний суд м.Харкова,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0.13112283345892992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0.29194630872483224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0.9038854805725971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347.2857142857143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442.07142857142856</v>
      </c>
    </row>
    <row r="11" spans="1:4" ht="16.5" customHeight="1">
      <c r="A11" s="216" t="s">
        <v>65</v>
      </c>
      <c r="B11" s="218"/>
      <c r="C11" s="14">
        <v>9</v>
      </c>
      <c r="D11" s="94">
        <v>51</v>
      </c>
    </row>
    <row r="12" spans="1:4" ht="16.5" customHeight="1">
      <c r="A12" s="303" t="s">
        <v>110</v>
      </c>
      <c r="B12" s="303"/>
      <c r="C12" s="14">
        <v>10</v>
      </c>
      <c r="D12" s="94">
        <v>37</v>
      </c>
    </row>
    <row r="13" spans="1:4" ht="16.5" customHeight="1">
      <c r="A13" s="303" t="s">
        <v>31</v>
      </c>
      <c r="B13" s="303"/>
      <c r="C13" s="14">
        <v>11</v>
      </c>
      <c r="D13" s="94">
        <v>101</v>
      </c>
    </row>
    <row r="14" spans="1:4" ht="16.5" customHeight="1">
      <c r="A14" s="303" t="s">
        <v>111</v>
      </c>
      <c r="B14" s="303"/>
      <c r="C14" s="14">
        <v>12</v>
      </c>
      <c r="D14" s="94">
        <v>78</v>
      </c>
    </row>
    <row r="15" spans="1:4" ht="16.5" customHeight="1">
      <c r="A15" s="303" t="s">
        <v>115</v>
      </c>
      <c r="B15" s="303"/>
      <c r="C15" s="14">
        <v>13</v>
      </c>
      <c r="D15" s="94">
        <v>28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198</v>
      </c>
      <c r="D24" s="306"/>
    </row>
    <row r="25" spans="1:4" ht="12.75">
      <c r="A25" s="68" t="s">
        <v>108</v>
      </c>
      <c r="B25" s="89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&amp;L9CE1A4B1&amp;CФорма № 1-мзс, Підрозділ: Орджонікідзевський районний суд м.Харкова,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2018-03-16T13:51:01Z</cp:lastPrinted>
  <dcterms:created xsi:type="dcterms:W3CDTF">2004-04-20T14:33:35Z</dcterms:created>
  <dcterms:modified xsi:type="dcterms:W3CDTF">2018-07-30T13:20:17Z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1-мзс_00644_2.2018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9CE1A4B1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