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<sst xmlns="http://schemas.openxmlformats.org/spreadsheetml/2006/main" count="267" uniqueCount="201">
  <si>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</si>
  <si>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</si>
  <si>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</si>
  <si>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</si>
  <si>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</si>
  <si>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</si>
  <si>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</si>
  <si>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</si>
  <si>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</si>
  <si>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</si>
  <si>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</si>
  <si>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</si>
  <si>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</si>
  <si>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</si>
  <si>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</si>
  <si>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</si>
  <si>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</si>
  <si>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</si>
  <si>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</si>
  <si>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</si>
  <si>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</si>
  <si>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</si>
  <si>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</si>
  <si>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</si>
  <si>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</si>
  <si>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</si>
  <si>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</si>
  <si>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</si>
  <si>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</si>
  <si>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</si>
  <si>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</si>
  <si>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</si>
  <si>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</si>
  <si>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</si>
  <si>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</si>
  <si>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</si>
  <si>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</si>
  <si>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</si>
  <si>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</si>
  <si>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</si>
  <si>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</si>
  <si>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</si>
  <si>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</si>
  <si>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</si>
  <si>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</si>
  <si>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</si>
  <si>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</si>
  <si>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</si>
  <si>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</si>
  <si>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</si>
  <si>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</si>
  <si>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</si>
  <si>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</si>
  <si>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</si>
  <si>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</si>
  <si>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</si>
  <si>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</si>
  <si>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</si>
  <si>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</si>
  <si>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</si>
  <si>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</si>
  <si>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</si>
  <si>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</si>
  <si>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</si>
  <si>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</si>
  <si>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</si>
  <si>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</si>
  <si>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</si>
  <si>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</si>
  <si>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</si>
  <si>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</si>
  <si>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</si>
  <si>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</si>
  <si>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</si>
  <si>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</si>
  <si>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</si>
  <si>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</si>
  <si>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</si>
  <si>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</si>
  <si>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</si>
  <si>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</si>
  <si>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</si>
  <si>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</si>
  <si>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</si>
  <si>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</si>
  <si>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</si>
  <si>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</si>
  <si>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</si>
  <si>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</si>
  <si>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</si>
  <si>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</si>
  <si>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</si>
  <si>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</si>
  <si>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</si>
  <si>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</si>
  <si>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</si>
  <si>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</si>
  <si>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</si>
  <si>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</si>
  <si>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</si>
  <si>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</si>
  <si>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</si>
  <si>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</si>
  <si>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</si>
  <si>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</si>
  <si>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</si>
  <si>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</si>
  <si>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</si>
  <si>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</si>
  <si>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</si>
  <si>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</si>
  <si>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</si>
  <si>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</si>
  <si>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</si>
  <si>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</si>
  <si>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</si>
  <si>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</si>
  <si>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</si>
  <si>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</si>
  <si>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</si>
  <si>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</si>
  <si>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</si>
  <si>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</si>
  <si>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</si>
  <si>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</si>
  <si>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</si>
  <si>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</si>
  <si>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</si>
  <si>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</si>
  <si>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</si>
  <si>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</si>
  <si>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</si>
  <si>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</si>
  <si>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</si>
  <si>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</si>
  <si>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</si>
  <si>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</si>
  <si>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</si>
  <si>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</si>
  <si>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</si>
  <si>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</si>
  <si>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</si>
  <si>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</si>
  <si>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</si>
  <si>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</si>
  <si>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</si>
  <si>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</si>
  <si>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</si>
  <si>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</si>
  <si>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</si>
  <si>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</si>
  <si>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</si>
  <si>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</si>
  <si>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</si>
  <si>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</si>
  <si>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</si>
  <si>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</si>
  <si>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</si>
  <si>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</si>
  <si>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</si>
  <si>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</si>
  <si>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</si>
  <si>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</si>
  <si>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</si>
  <si>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</si>
  <si>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</si>
  <si>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</si>
  <si>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</si>
  <si>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</si>
  <si>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</si>
  <si>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</si>
  <si>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</si>
  <si>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</si>
  <si>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</si>
  <si>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</si>
  <si>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</si>
  <si>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</si>
  <si>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</si>
  <si>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</si>
  <si>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</si>
  <si>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</si>
  <si>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</si>
  <si>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</si>
  <si>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</si>
  <si>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</si>
  <si>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</si>
  <si>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</si>
  <si>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</si>
  <si>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</si>
  <si>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</si>
  <si>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</si>
  <si>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Лугинський районний суд Житомирської області</t>
  </si>
  <si>
    <t>11301.смт. Лугини.вул. К. Маркса 2 а</t>
  </si>
  <si>
    <t>Доручення судів України / іноземних судів</t>
  </si>
  <si>
    <t xml:space="preserve">Розглянуто справ судом присяжних </t>
  </si>
  <si>
    <t>Г.Д.Свинченко</t>
  </si>
  <si>
    <t>М.В. Гордійчук</t>
  </si>
  <si>
    <t>(04161)9-14-72</t>
  </si>
  <si>
    <t>(04161)9-15-47</t>
  </si>
  <si>
    <t>Inbox@lg.zt.court.gov.ua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</si>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</sst>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8" t="s">
        <v>133</v>
      </c>
      <c r="C14" s="129"/>
      <c r="D14" s="130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14" t="s">
        <v>130</v>
      </c>
      <c r="F17" s="124" t="s">
        <v>182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14"/>
    </row>
    <row r="19" spans="1:8" ht="12.75" customHeight="1">
      <c r="A19" s="38"/>
      <c r="B19" s="128" t="s">
        <v>185</v>
      </c>
      <c r="C19" s="129"/>
      <c r="D19" s="130"/>
      <c r="E19" s="114"/>
      <c r="F19" s="131"/>
      <c r="G19" s="120"/>
      <c r="H19" s="120"/>
    </row>
    <row r="20" spans="1:8" ht="12.75" customHeight="1">
      <c r="A20" s="38"/>
      <c r="B20" s="117"/>
      <c r="C20" s="118"/>
      <c r="D20" s="119"/>
      <c r="E20" s="114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1" t="s">
        <v>21</v>
      </c>
      <c r="C33" s="112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13"/>
      <c r="C37" s="106"/>
      <c r="D37" s="106"/>
      <c r="E37" s="106"/>
      <c r="F37" s="106"/>
      <c r="G37" s="106"/>
      <c r="H37" s="107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0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08"/>
      <c r="C40" s="109"/>
      <c r="D40" s="109"/>
      <c r="E40" s="109"/>
      <c r="F40" s="109"/>
      <c r="G40" s="109"/>
      <c r="H40" s="132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0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&amp;LA2274A0E&amp;C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4" sqref="B1:C1638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52</v>
      </c>
      <c r="F6" s="90">
        <v>40</v>
      </c>
      <c r="G6" s="90">
        <v>2</v>
      </c>
      <c r="H6" s="90">
        <v>33</v>
      </c>
      <c r="I6" s="90" t="s">
        <v>183</v>
      </c>
      <c r="J6" s="90">
        <v>19</v>
      </c>
      <c r="K6" s="91">
        <v>2</v>
      </c>
      <c r="L6" s="101">
        <f>E6-F6</f>
        <v>12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77</v>
      </c>
      <c r="F7" s="90">
        <v>76</v>
      </c>
      <c r="G7" s="90">
        <v>2</v>
      </c>
      <c r="H7" s="90">
        <v>74</v>
      </c>
      <c r="I7" s="90">
        <v>69</v>
      </c>
      <c r="J7" s="90">
        <v>3</v>
      </c>
      <c r="K7" s="91"/>
      <c r="L7" s="101">
        <f>E7-F7</f>
        <v>1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14</v>
      </c>
      <c r="F9" s="90">
        <v>14</v>
      </c>
      <c r="G9" s="90"/>
      <c r="H9" s="90">
        <v>10</v>
      </c>
      <c r="I9" s="90">
        <v>10</v>
      </c>
      <c r="J9" s="90">
        <v>4</v>
      </c>
      <c r="K9" s="91"/>
      <c r="L9" s="101">
        <f>E9-F9</f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>
        <v>2</v>
      </c>
      <c r="G12" s="90"/>
      <c r="H12" s="90"/>
      <c r="I12" s="90"/>
      <c r="J12" s="90">
        <v>2</v>
      </c>
      <c r="K12" s="91"/>
      <c r="L12" s="101">
        <f>E12-F12</f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145</v>
      </c>
      <c r="F14" s="105">
        <f>SUM(F6:F13)</f>
        <v>132</v>
      </c>
      <c r="G14" s="105">
        <f>SUM(G6:G13)</f>
        <v>4</v>
      </c>
      <c r="H14" s="105">
        <f>SUM(H6:H13)</f>
        <v>117</v>
      </c>
      <c r="I14" s="105">
        <f>SUM(I6:I13)</f>
        <v>79</v>
      </c>
      <c r="J14" s="105">
        <f>SUM(J6:J13)</f>
        <v>28</v>
      </c>
      <c r="K14" s="105">
        <f>SUM(K6:K13)</f>
        <v>2</v>
      </c>
      <c r="L14" s="101">
        <f>E14-F14</f>
        <v>13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29</v>
      </c>
      <c r="F15" s="92">
        <v>29</v>
      </c>
      <c r="G15" s="92">
        <v>1</v>
      </c>
      <c r="H15" s="92">
        <v>26</v>
      </c>
      <c r="I15" s="92">
        <v>16</v>
      </c>
      <c r="J15" s="92">
        <v>3</v>
      </c>
      <c r="K15" s="91"/>
      <c r="L15" s="101">
        <f>E15-F15</f>
        <v>0</v>
      </c>
    </row>
    <row r="16" spans="1:12" ht="13.5" customHeight="1">
      <c r="A16" s="161"/>
      <c r="B16" s="121"/>
      <c r="C16" s="122" t="s">
        <v>187</v>
      </c>
      <c r="D16" s="43">
        <v>11</v>
      </c>
      <c r="E16" s="92">
        <v>62</v>
      </c>
      <c r="F16" s="92">
        <v>16</v>
      </c>
      <c r="G16" s="92">
        <v>1</v>
      </c>
      <c r="H16" s="92">
        <v>56</v>
      </c>
      <c r="I16" s="92">
        <v>7</v>
      </c>
      <c r="J16" s="92">
        <v>6</v>
      </c>
      <c r="K16" s="91"/>
      <c r="L16" s="101">
        <f>E16-F16</f>
        <v>46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1301</v>
      </c>
      <c r="F18" s="91">
        <v>1188</v>
      </c>
      <c r="G18" s="91"/>
      <c r="H18" s="91">
        <v>1223</v>
      </c>
      <c r="I18" s="91">
        <v>1150</v>
      </c>
      <c r="J18" s="91">
        <v>78</v>
      </c>
      <c r="K18" s="91"/>
      <c r="L18" s="101">
        <f>E18-F18</f>
        <v>113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1377</v>
      </c>
      <c r="F22" s="91">
        <v>1218</v>
      </c>
      <c r="G22" s="91">
        <v>1</v>
      </c>
      <c r="H22" s="91">
        <v>1290</v>
      </c>
      <c r="I22" s="91">
        <v>1158</v>
      </c>
      <c r="J22" s="91">
        <v>87</v>
      </c>
      <c r="K22" s="91"/>
      <c r="L22" s="101">
        <f>E22-F22</f>
        <v>159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</v>
      </c>
      <c r="F23" s="91">
        <v>3</v>
      </c>
      <c r="G23" s="91"/>
      <c r="H23" s="91">
        <v>3</v>
      </c>
      <c r="I23" s="91"/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151</v>
      </c>
      <c r="F25" s="91">
        <v>147</v>
      </c>
      <c r="G25" s="91">
        <v>1</v>
      </c>
      <c r="H25" s="91">
        <v>141</v>
      </c>
      <c r="I25" s="91">
        <v>118</v>
      </c>
      <c r="J25" s="91">
        <v>10</v>
      </c>
      <c r="K25" s="91"/>
      <c r="L25" s="101">
        <f>E25-F25</f>
        <v>4</v>
      </c>
    </row>
    <row r="26" spans="1:12" ht="14.25" customHeight="1">
      <c r="A26" s="154"/>
      <c r="B26" s="123"/>
      <c r="C26" s="122" t="s">
        <v>188</v>
      </c>
      <c r="D26" s="43">
        <v>21</v>
      </c>
      <c r="E26" s="91">
        <v>179</v>
      </c>
      <c r="F26" s="91">
        <v>119</v>
      </c>
      <c r="G26" s="91">
        <v>1</v>
      </c>
      <c r="H26" s="91">
        <v>128</v>
      </c>
      <c r="I26" s="91">
        <v>120</v>
      </c>
      <c r="J26" s="91">
        <v>51</v>
      </c>
      <c r="K26" s="91"/>
      <c r="L26" s="101">
        <f>E26-F26</f>
        <v>60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22</v>
      </c>
      <c r="F27" s="91">
        <v>21</v>
      </c>
      <c r="G27" s="91"/>
      <c r="H27" s="91">
        <v>22</v>
      </c>
      <c r="I27" s="91">
        <v>19</v>
      </c>
      <c r="J27" s="91"/>
      <c r="K27" s="91"/>
      <c r="L27" s="101">
        <f>E27-F27</f>
        <v>1</v>
      </c>
    </row>
    <row r="28" spans="1:12" ht="15.75" customHeight="1">
      <c r="A28" s="154"/>
      <c r="B28" s="123"/>
      <c r="C28" s="122" t="s">
        <v>189</v>
      </c>
      <c r="D28" s="43">
        <v>23</v>
      </c>
      <c r="E28" s="91">
        <v>21</v>
      </c>
      <c r="F28" s="91">
        <v>19</v>
      </c>
      <c r="G28" s="91"/>
      <c r="H28" s="91">
        <v>16</v>
      </c>
      <c r="I28" s="91">
        <v>15</v>
      </c>
      <c r="J28" s="91">
        <v>5</v>
      </c>
      <c r="K28" s="91"/>
      <c r="L28" s="101">
        <f>E28-F28</f>
        <v>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4</v>
      </c>
      <c r="F32" s="91">
        <v>4</v>
      </c>
      <c r="G32" s="91"/>
      <c r="H32" s="91">
        <v>2</v>
      </c>
      <c r="I32" s="91"/>
      <c r="J32" s="91">
        <v>2</v>
      </c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4</v>
      </c>
      <c r="F33" s="91">
        <v>4</v>
      </c>
      <c r="G33" s="91"/>
      <c r="H33" s="91">
        <v>3</v>
      </c>
      <c r="I33" s="91">
        <v>1</v>
      </c>
      <c r="J33" s="91">
        <v>1</v>
      </c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250</v>
      </c>
      <c r="F37" s="91">
        <v>186</v>
      </c>
      <c r="G37" s="91">
        <v>1</v>
      </c>
      <c r="H37" s="91">
        <v>179</v>
      </c>
      <c r="I37" s="91">
        <v>137</v>
      </c>
      <c r="J37" s="91">
        <v>71</v>
      </c>
      <c r="K37" s="91"/>
      <c r="L37" s="101">
        <f>E37-F37</f>
        <v>64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126</v>
      </c>
      <c r="F38" s="91">
        <v>121</v>
      </c>
      <c r="G38" s="91"/>
      <c r="H38" s="91">
        <v>107</v>
      </c>
      <c r="I38" s="91" t="s">
        <v>183</v>
      </c>
      <c r="J38" s="91">
        <v>19</v>
      </c>
      <c r="K38" s="91"/>
      <c r="L38" s="101">
        <f>E38-F38</f>
        <v>5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127</v>
      </c>
      <c r="F41" s="91">
        <f aca="true" t="shared" si="0" ref="F41:K41">F38+F40</f>
        <v>122</v>
      </c>
      <c r="G41" s="91">
        <f t="shared" si="0"/>
        <v>0</v>
      </c>
      <c r="H41" s="91">
        <f t="shared" si="0"/>
        <v>108</v>
      </c>
      <c r="I41" s="91">
        <f>I40</f>
        <v>1</v>
      </c>
      <c r="J41" s="91">
        <f t="shared" si="0"/>
        <v>19</v>
      </c>
      <c r="K41" s="91">
        <f t="shared" si="0"/>
        <v>0</v>
      </c>
      <c r="L41" s="101">
        <f>E41-F41</f>
        <v>5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1899</v>
      </c>
      <c r="F42" s="91">
        <f aca="true" t="shared" si="1" ref="F42:K42">F14+F22+F37+F41</f>
        <v>1658</v>
      </c>
      <c r="G42" s="91">
        <f t="shared" si="1"/>
        <v>6</v>
      </c>
      <c r="H42" s="91">
        <f t="shared" si="1"/>
        <v>1694</v>
      </c>
      <c r="I42" s="91">
        <f t="shared" si="1"/>
        <v>1375</v>
      </c>
      <c r="J42" s="91">
        <f t="shared" si="1"/>
        <v>205</v>
      </c>
      <c r="K42" s="91">
        <f t="shared" si="1"/>
        <v>2</v>
      </c>
      <c r="L42" s="101">
        <f>E42-F42</f>
        <v>241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&amp;LA2274A0E&amp;CФорма № 1-мзс, Підрозділ: Лугинський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/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/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21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17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2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4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5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4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52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10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10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&amp;LA2274A0E&amp;CФорма № 1-мзс, Підрозділ: Лугинський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33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21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4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1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10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1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1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/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36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12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37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1343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34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8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43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153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97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3984102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38094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40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160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902723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26546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6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113</v>
      </c>
      <c r="F58" s="96">
        <v>4</v>
      </c>
      <c r="G58" s="96"/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1240</v>
      </c>
      <c r="F59" s="96">
        <v>50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147</v>
      </c>
      <c r="F60" s="96">
        <v>32</v>
      </c>
      <c r="G60" s="96"/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108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&amp;LA2274A0E&amp;CФорма № 1-мзс, Підрозділ: Лугинський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0.00975609756097561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0.07142857142857142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1.0217129071170084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338.8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379.8</v>
      </c>
    </row>
    <row r="11" spans="1:4" ht="16.5" customHeight="1">
      <c r="A11" s="206" t="s">
        <v>68</v>
      </c>
      <c r="B11" s="208"/>
      <c r="C11" s="14">
        <v>9</v>
      </c>
      <c r="D11" s="94">
        <v>33</v>
      </c>
    </row>
    <row r="12" spans="1:4" ht="16.5" customHeight="1">
      <c r="A12" s="299" t="s">
        <v>113</v>
      </c>
      <c r="B12" s="299"/>
      <c r="C12" s="14">
        <v>10</v>
      </c>
      <c r="D12" s="94">
        <v>18</v>
      </c>
    </row>
    <row r="13" spans="1:4" ht="16.5" customHeight="1">
      <c r="A13" s="299" t="s">
        <v>33</v>
      </c>
      <c r="B13" s="299"/>
      <c r="C13" s="14">
        <v>11</v>
      </c>
      <c r="D13" s="94">
        <v>33</v>
      </c>
    </row>
    <row r="14" spans="1:4" ht="16.5" customHeight="1">
      <c r="A14" s="299" t="s">
        <v>114</v>
      </c>
      <c r="B14" s="299"/>
      <c r="C14" s="14">
        <v>12</v>
      </c>
      <c r="D14" s="94">
        <v>60</v>
      </c>
    </row>
    <row r="15" spans="1:4" ht="16.5" customHeight="1">
      <c r="A15" s="299" t="s">
        <v>118</v>
      </c>
      <c r="B15" s="299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&amp;LA2274A0E&amp;CФорма № 1-мзс, Підрозділ: Лугинський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2017-03-20T11:40:40Z</cp:lastPrinted>
  <dcterms:created xsi:type="dcterms:W3CDTF">2004-04-20T14:33:35Z</dcterms:created>
  <dcterms:modified xsi:type="dcterms:W3CDTF">2017-07-07T06:31:09Z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A2274A0E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0D22E1EB</vt:lpwstr>
  </property>
  <property fmtid="{D5CDD505-2E9C-101B-9397-08002B2CF9AE}" pid="16" name="Версія БД">
    <vt:lpwstr>3.19.0.1578</vt:lpwstr>
  </property>
</Properties>
</file>