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<sst xmlns="http://schemas.openxmlformats.org/spreadsheetml/2006/main" count="265" uniqueCount="199">
  <si>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</si>
  <si>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</si>
  <si>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</si>
  <si>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</si>
  <si>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</si>
  <si>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</si>
  <si>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</si>
  <si>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</si>
  <si>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</si>
  <si>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</si>
  <si>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</si>
  <si>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</si>
  <si>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</si>
  <si>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</si>
  <si>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</si>
  <si>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</si>
  <si>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</si>
  <si>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</si>
  <si>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</si>
  <si>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</si>
  <si>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</si>
  <si>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</si>
  <si>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</si>
  <si>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</si>
  <si>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</si>
  <si>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</si>
  <si>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</si>
  <si>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</si>
  <si>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</si>
  <si>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</si>
  <si>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</si>
  <si>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</si>
  <si>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</si>
  <si>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</si>
  <si>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</si>
  <si>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</si>
  <si>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</si>
  <si>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</si>
  <si>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</si>
  <si>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</si>
  <si>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</si>
  <si>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</si>
  <si>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</si>
  <si>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</si>
  <si>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</si>
  <si>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</si>
  <si>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</si>
  <si>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</si>
  <si>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</si>
  <si>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</si>
  <si>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</si>
  <si>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</si>
  <si>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</si>
  <si>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</si>
  <si>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</si>
  <si>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</si>
  <si>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</si>
  <si>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</si>
  <si>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</si>
  <si>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</si>
  <si>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</si>
  <si>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</si>
  <si>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</si>
  <si>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</si>
  <si>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</si>
  <si>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</si>
  <si>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</si>
  <si>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</si>
  <si>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</si>
  <si>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</si>
  <si>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</si>
  <si>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</si>
  <si>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</si>
  <si>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</si>
  <si>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</si>
  <si>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</si>
  <si>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</si>
  <si>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</si>
  <si>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</si>
  <si>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</si>
  <si>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</si>
  <si>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</si>
  <si>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</si>
  <si>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</si>
  <si>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</si>
  <si>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</si>
  <si>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</si>
  <si>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</si>
  <si>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</si>
  <si>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</si>
  <si>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</si>
  <si>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</si>
  <si>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</si>
  <si>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</si>
  <si>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</si>
  <si>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</si>
  <si>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</si>
  <si>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</si>
  <si>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</si>
  <si>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</si>
  <si>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</si>
  <si>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</si>
  <si>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</si>
  <si>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</si>
  <si>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</si>
  <si>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</si>
  <si>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</si>
  <si>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</si>
  <si>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</si>
  <si>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</si>
  <si>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</si>
  <si>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</si>
  <si>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</si>
  <si>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</si>
  <si>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</si>
  <si>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</si>
  <si>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</si>
  <si>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</si>
  <si>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</si>
  <si>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</si>
  <si>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</si>
  <si>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</si>
  <si>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</si>
  <si>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</si>
  <si>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</si>
  <si>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</si>
  <si>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</si>
  <si>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</si>
  <si>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</si>
  <si>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</si>
  <si>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</si>
  <si>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</si>
  <si>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</si>
  <si>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</si>
  <si>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</si>
  <si>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</si>
  <si>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</si>
  <si>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</si>
  <si>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</si>
  <si>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</si>
  <si>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</si>
  <si>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</si>
  <si>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</si>
  <si>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</si>
  <si>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</si>
  <si>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</si>
  <si>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</si>
  <si>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</si>
  <si>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</si>
  <si>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</si>
  <si>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</si>
  <si>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</si>
  <si>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</si>
  <si>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</si>
  <si>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</si>
  <si>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</si>
  <si>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</si>
  <si>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</si>
  <si>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</si>
  <si>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</si>
  <si>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</si>
  <si>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</si>
  <si>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</si>
  <si>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</si>
  <si>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</si>
  <si>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</si>
  <si>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</si>
  <si>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</si>
  <si>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</si>
  <si>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</si>
  <si>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</si>
  <si>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</si>
  <si>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</si>
  <si>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</si>
  <si>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</si>
  <si>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</si>
  <si>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</si>
  <si>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</si>
  <si>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</si>
  <si>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</si>
  <si>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</si>
  <si>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</si>
  <si>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</si>
  <si>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</si>
  <si>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</si>
  <si>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</si>
  <si>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</si>
  <si>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</si>
  <si>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</si>
  <si>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</si>
  <si>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</si>
  <si>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Вінницький районний суд Вінницької області</t>
  </si>
  <si>
    <t>21009.м. Вінниця.вул. Вінніченка 29</t>
  </si>
  <si>
    <t>Доручення судів України / іноземних судів</t>
  </si>
  <si>
    <t xml:space="preserve">Розглянуто справ судом присяжних </t>
  </si>
  <si>
    <t>К.О. Плахотнюк</t>
  </si>
  <si>
    <t>inbox@vnr.vn.court.gov.ua</t>
  </si>
  <si>
    <t>5 січня 2018 року</t>
  </si>
  <si>
    <t>О.Б. Саєнко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</si>
</sst>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&amp;L42E99CE2&amp;C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371</v>
      </c>
      <c r="F6" s="90">
        <v>240</v>
      </c>
      <c r="G6" s="90">
        <v>8</v>
      </c>
      <c r="H6" s="90">
        <v>160</v>
      </c>
      <c r="I6" s="90" t="s">
        <v>183</v>
      </c>
      <c r="J6" s="90">
        <v>211</v>
      </c>
      <c r="K6" s="91">
        <v>62</v>
      </c>
      <c r="L6" s="101">
        <f aca="true" t="shared" si="0" ref="L6:L42">E6-F6</f>
        <v>131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125</v>
      </c>
      <c r="F7" s="90">
        <v>124</v>
      </c>
      <c r="G7" s="90">
        <v>2</v>
      </c>
      <c r="H7" s="90">
        <v>104</v>
      </c>
      <c r="I7" s="90">
        <v>77</v>
      </c>
      <c r="J7" s="90">
        <v>21</v>
      </c>
      <c r="K7" s="91"/>
      <c r="L7" s="101">
        <f t="shared" si="0"/>
        <v>1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668</v>
      </c>
      <c r="F9" s="90">
        <v>624</v>
      </c>
      <c r="G9" s="90">
        <v>4</v>
      </c>
      <c r="H9" s="90">
        <v>591</v>
      </c>
      <c r="I9" s="90">
        <v>364</v>
      </c>
      <c r="J9" s="90">
        <v>77</v>
      </c>
      <c r="K9" s="91">
        <v>2</v>
      </c>
      <c r="L9" s="101">
        <f t="shared" si="0"/>
        <v>44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>
        <v>1</v>
      </c>
      <c r="L12" s="101">
        <f t="shared" si="0"/>
        <v>2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2</v>
      </c>
      <c r="F13" s="90">
        <v>2</v>
      </c>
      <c r="G13" s="90"/>
      <c r="H13" s="90">
        <v>2</v>
      </c>
      <c r="I13" s="90">
        <v>2</v>
      </c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1168</v>
      </c>
      <c r="F14" s="105">
        <f t="shared" si="1"/>
        <v>990</v>
      </c>
      <c r="G14" s="105">
        <f t="shared" si="1"/>
        <v>14</v>
      </c>
      <c r="H14" s="105">
        <f t="shared" si="1"/>
        <v>858</v>
      </c>
      <c r="I14" s="105">
        <f t="shared" si="1"/>
        <v>444</v>
      </c>
      <c r="J14" s="105">
        <f t="shared" si="1"/>
        <v>310</v>
      </c>
      <c r="K14" s="105">
        <f t="shared" si="1"/>
        <v>65</v>
      </c>
      <c r="L14" s="101">
        <f t="shared" si="0"/>
        <v>178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118</v>
      </c>
      <c r="F15" s="92">
        <v>116</v>
      </c>
      <c r="G15" s="92">
        <v>3</v>
      </c>
      <c r="H15" s="92">
        <v>117</v>
      </c>
      <c r="I15" s="92">
        <v>91</v>
      </c>
      <c r="J15" s="92">
        <v>1</v>
      </c>
      <c r="K15" s="91"/>
      <c r="L15" s="101">
        <f t="shared" si="0"/>
        <v>2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120</v>
      </c>
      <c r="F16" s="92">
        <v>93</v>
      </c>
      <c r="G16" s="92">
        <v>5</v>
      </c>
      <c r="H16" s="92">
        <v>87</v>
      </c>
      <c r="I16" s="92">
        <v>50</v>
      </c>
      <c r="J16" s="92">
        <v>33</v>
      </c>
      <c r="K16" s="91">
        <v>3</v>
      </c>
      <c r="L16" s="101">
        <f t="shared" si="0"/>
        <v>27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147</v>
      </c>
      <c r="F22" s="91">
        <v>120</v>
      </c>
      <c r="G22" s="91">
        <v>5</v>
      </c>
      <c r="H22" s="91">
        <v>113</v>
      </c>
      <c r="I22" s="91">
        <v>50</v>
      </c>
      <c r="J22" s="91">
        <v>34</v>
      </c>
      <c r="K22" s="91">
        <v>3</v>
      </c>
      <c r="L22" s="101">
        <f t="shared" si="0"/>
        <v>27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49</v>
      </c>
      <c r="F23" s="91">
        <v>46</v>
      </c>
      <c r="G23" s="91"/>
      <c r="H23" s="91">
        <v>40</v>
      </c>
      <c r="I23" s="91">
        <v>35</v>
      </c>
      <c r="J23" s="91">
        <v>9</v>
      </c>
      <c r="K23" s="91"/>
      <c r="L23" s="101">
        <f t="shared" si="0"/>
        <v>3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1376</v>
      </c>
      <c r="F25" s="91">
        <v>1328</v>
      </c>
      <c r="G25" s="91">
        <v>9</v>
      </c>
      <c r="H25" s="91">
        <v>1334</v>
      </c>
      <c r="I25" s="91">
        <v>1105</v>
      </c>
      <c r="J25" s="91">
        <v>42</v>
      </c>
      <c r="K25" s="91"/>
      <c r="L25" s="101">
        <f t="shared" si="0"/>
        <v>48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1560</v>
      </c>
      <c r="F26" s="91">
        <v>1132</v>
      </c>
      <c r="G26" s="91">
        <v>25</v>
      </c>
      <c r="H26" s="91">
        <v>1153</v>
      </c>
      <c r="I26" s="91">
        <v>922</v>
      </c>
      <c r="J26" s="91">
        <v>407</v>
      </c>
      <c r="K26" s="91">
        <v>96</v>
      </c>
      <c r="L26" s="101">
        <f t="shared" si="0"/>
        <v>428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152</v>
      </c>
      <c r="F27" s="91">
        <v>151</v>
      </c>
      <c r="G27" s="91">
        <v>1</v>
      </c>
      <c r="H27" s="91">
        <v>150</v>
      </c>
      <c r="I27" s="91">
        <v>119</v>
      </c>
      <c r="J27" s="91">
        <v>2</v>
      </c>
      <c r="K27" s="91"/>
      <c r="L27" s="101">
        <f t="shared" si="0"/>
        <v>1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139</v>
      </c>
      <c r="F28" s="91">
        <v>119</v>
      </c>
      <c r="G28" s="91">
        <v>1</v>
      </c>
      <c r="H28" s="91">
        <v>119</v>
      </c>
      <c r="I28" s="91">
        <v>112</v>
      </c>
      <c r="J28" s="91">
        <v>20</v>
      </c>
      <c r="K28" s="91">
        <v>1</v>
      </c>
      <c r="L28" s="101">
        <f t="shared" si="0"/>
        <v>20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30</v>
      </c>
      <c r="F29" s="91">
        <v>26</v>
      </c>
      <c r="G29" s="91">
        <v>2</v>
      </c>
      <c r="H29" s="91">
        <v>23</v>
      </c>
      <c r="I29" s="91">
        <v>5</v>
      </c>
      <c r="J29" s="91">
        <v>7</v>
      </c>
      <c r="K29" s="91"/>
      <c r="L29" s="101">
        <f t="shared" si="0"/>
        <v>4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8</v>
      </c>
      <c r="F30" s="91">
        <v>7</v>
      </c>
      <c r="G30" s="91">
        <v>1</v>
      </c>
      <c r="H30" s="91">
        <v>6</v>
      </c>
      <c r="I30" s="91">
        <v>2</v>
      </c>
      <c r="J30" s="91">
        <v>2</v>
      </c>
      <c r="K30" s="91"/>
      <c r="L30" s="101">
        <f t="shared" si="0"/>
        <v>1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28</v>
      </c>
      <c r="F32" s="91">
        <v>23</v>
      </c>
      <c r="G32" s="91">
        <v>5</v>
      </c>
      <c r="H32" s="91">
        <v>22</v>
      </c>
      <c r="I32" s="91">
        <v>13</v>
      </c>
      <c r="J32" s="91">
        <v>6</v>
      </c>
      <c r="K32" s="91"/>
      <c r="L32" s="101">
        <f t="shared" si="0"/>
        <v>5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53</v>
      </c>
      <c r="F33" s="91">
        <v>48</v>
      </c>
      <c r="G33" s="91">
        <v>2</v>
      </c>
      <c r="H33" s="91">
        <v>46</v>
      </c>
      <c r="I33" s="91">
        <v>25</v>
      </c>
      <c r="J33" s="91">
        <v>7</v>
      </c>
      <c r="K33" s="91"/>
      <c r="L33" s="101">
        <f t="shared" si="0"/>
        <v>5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7</v>
      </c>
      <c r="F35" s="91">
        <v>5</v>
      </c>
      <c r="G35" s="91">
        <v>1</v>
      </c>
      <c r="H35" s="91">
        <v>6</v>
      </c>
      <c r="I35" s="91">
        <v>5</v>
      </c>
      <c r="J35" s="91">
        <v>1</v>
      </c>
      <c r="K35" s="91"/>
      <c r="L35" s="101">
        <f t="shared" si="0"/>
        <v>2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2180</v>
      </c>
      <c r="F37" s="91">
        <v>1704</v>
      </c>
      <c r="G37" s="91">
        <v>39</v>
      </c>
      <c r="H37" s="91">
        <v>1677</v>
      </c>
      <c r="I37" s="91">
        <v>1120</v>
      </c>
      <c r="J37" s="91">
        <v>503</v>
      </c>
      <c r="K37" s="91">
        <v>97</v>
      </c>
      <c r="L37" s="101">
        <f t="shared" si="0"/>
        <v>476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1010</v>
      </c>
      <c r="F38" s="91">
        <v>970</v>
      </c>
      <c r="G38" s="91"/>
      <c r="H38" s="91">
        <v>911</v>
      </c>
      <c r="I38" s="91" t="s">
        <v>183</v>
      </c>
      <c r="J38" s="91">
        <v>99</v>
      </c>
      <c r="K38" s="91">
        <v>1</v>
      </c>
      <c r="L38" s="101">
        <f t="shared" si="0"/>
        <v>40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7</v>
      </c>
      <c r="F39" s="91">
        <v>7</v>
      </c>
      <c r="G39" s="91"/>
      <c r="H39" s="91">
        <v>4</v>
      </c>
      <c r="I39" s="91" t="s">
        <v>183</v>
      </c>
      <c r="J39" s="91">
        <v>3</v>
      </c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35</v>
      </c>
      <c r="F40" s="91">
        <v>34</v>
      </c>
      <c r="G40" s="91"/>
      <c r="H40" s="91">
        <v>31</v>
      </c>
      <c r="I40" s="91">
        <v>24</v>
      </c>
      <c r="J40" s="91">
        <v>4</v>
      </c>
      <c r="K40" s="91"/>
      <c r="L40" s="101">
        <f t="shared" si="0"/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1045</v>
      </c>
      <c r="F41" s="91">
        <f aca="true" t="shared" si="2" ref="F41:K41">F38+F40</f>
        <v>1004</v>
      </c>
      <c r="G41" s="91">
        <f t="shared" si="2"/>
        <v>0</v>
      </c>
      <c r="H41" s="91">
        <f t="shared" si="2"/>
        <v>942</v>
      </c>
      <c r="I41" s="91">
        <f>I40</f>
        <v>24</v>
      </c>
      <c r="J41" s="91">
        <f t="shared" si="2"/>
        <v>103</v>
      </c>
      <c r="K41" s="91">
        <f t="shared" si="2"/>
        <v>1</v>
      </c>
      <c r="L41" s="101">
        <f t="shared" si="0"/>
        <v>41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4540</v>
      </c>
      <c r="F42" s="91">
        <f aca="true" t="shared" si="3" ref="F42:K42">F14+F22+F37+F41</f>
        <v>3818</v>
      </c>
      <c r="G42" s="91">
        <f t="shared" si="3"/>
        <v>58</v>
      </c>
      <c r="H42" s="91">
        <f t="shared" si="3"/>
        <v>3590</v>
      </c>
      <c r="I42" s="91">
        <f t="shared" si="3"/>
        <v>1638</v>
      </c>
      <c r="J42" s="91">
        <f t="shared" si="3"/>
        <v>950</v>
      </c>
      <c r="K42" s="91">
        <f t="shared" si="3"/>
        <v>166</v>
      </c>
      <c r="L42" s="101">
        <f t="shared" si="0"/>
        <v>722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&amp;L42E99CE2&amp;CФорма № 1-мзс, Підрозділ: Вінницький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12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10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200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5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9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55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47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5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10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12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9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157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2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21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49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54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3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731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79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50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37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22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26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5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>
        <v>2</v>
      </c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267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20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20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59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26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15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&amp;L42E99CE2&amp;CФорма № 1-мзс, Підрозділ: Вінницький районний суд Вінницької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161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109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9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42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5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4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40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164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11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2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8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45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2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133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14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>
        <v>3</v>
      </c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9836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1347</v>
      </c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49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/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353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1711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469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18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66495422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43691855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6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181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77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865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26413493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237978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8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731</v>
      </c>
      <c r="F58" s="96">
        <v>113</v>
      </c>
      <c r="G58" s="96">
        <v>11</v>
      </c>
      <c r="H58" s="96">
        <v>1</v>
      </c>
      <c r="I58" s="96">
        <v>2</v>
      </c>
    </row>
    <row r="59" spans="1:9" ht="13.5" customHeight="1">
      <c r="A59" s="254" t="s">
        <v>33</v>
      </c>
      <c r="B59" s="254"/>
      <c r="C59" s="254"/>
      <c r="D59" s="254"/>
      <c r="E59" s="96">
        <v>64</v>
      </c>
      <c r="F59" s="96">
        <v>45</v>
      </c>
      <c r="G59" s="96">
        <v>4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1223</v>
      </c>
      <c r="F60" s="96">
        <v>381</v>
      </c>
      <c r="G60" s="96">
        <v>55</v>
      </c>
      <c r="H60" s="96">
        <v>16</v>
      </c>
      <c r="I60" s="96">
        <v>2</v>
      </c>
    </row>
    <row r="61" spans="1:9" ht="13.5" customHeight="1">
      <c r="A61" s="181" t="s">
        <v>118</v>
      </c>
      <c r="B61" s="181"/>
      <c r="C61" s="181"/>
      <c r="D61" s="181"/>
      <c r="E61" s="96">
        <v>926</v>
      </c>
      <c r="F61" s="96">
        <v>15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&amp;L42E99CE2&amp;CФорма № 1-мзс, Підрозділ: Вінницький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0.17473684210526316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0.20967741935483872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0.08823529411764706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0.19284294234592445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0.009708737864077669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0.9402828706128863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718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908</v>
      </c>
    </row>
    <row r="11" spans="1:4" ht="16.5" customHeight="1">
      <c r="A11" s="206" t="s">
        <v>68</v>
      </c>
      <c r="B11" s="208"/>
      <c r="C11" s="14">
        <v>9</v>
      </c>
      <c r="D11" s="94">
        <v>64</v>
      </c>
    </row>
    <row r="12" spans="1:4" ht="16.5" customHeight="1">
      <c r="A12" s="299" t="s">
        <v>113</v>
      </c>
      <c r="B12" s="299"/>
      <c r="C12" s="14">
        <v>10</v>
      </c>
      <c r="D12" s="94">
        <v>56</v>
      </c>
    </row>
    <row r="13" spans="1:4" ht="16.5" customHeight="1">
      <c r="A13" s="299" t="s">
        <v>33</v>
      </c>
      <c r="B13" s="299"/>
      <c r="C13" s="14">
        <v>11</v>
      </c>
      <c r="D13" s="94">
        <v>96</v>
      </c>
    </row>
    <row r="14" spans="1:4" ht="16.5" customHeight="1">
      <c r="A14" s="299" t="s">
        <v>114</v>
      </c>
      <c r="B14" s="299"/>
      <c r="C14" s="14">
        <v>12</v>
      </c>
      <c r="D14" s="94">
        <v>91</v>
      </c>
    </row>
    <row r="15" spans="1:4" ht="16.5" customHeight="1">
      <c r="A15" s="299" t="s">
        <v>118</v>
      </c>
      <c r="B15" s="299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198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195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>
        <v>432612740</v>
      </c>
      <c r="D23" s="301"/>
    </row>
    <row r="24" spans="1:4" ht="12.75">
      <c r="A24" s="69" t="s">
        <v>110</v>
      </c>
      <c r="B24" s="88"/>
      <c r="C24" s="302">
        <v>432522005</v>
      </c>
      <c r="D24" s="302"/>
    </row>
    <row r="25" spans="1:4" ht="12.75">
      <c r="A25" s="68" t="s">
        <v>111</v>
      </c>
      <c r="B25" s="89"/>
      <c r="C25" s="302" t="s">
        <v>196</v>
      </c>
      <c r="D25" s="302"/>
    </row>
    <row r="26" ht="15.75" customHeight="1"/>
    <row r="27" spans="3:4" ht="12.75" customHeight="1">
      <c r="C27" s="298" t="s">
        <v>197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&amp;L42E99CE2&amp;CФорма № 1-мзс, Підрозділ: Вінницький районний суд Вінницької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2018-02-06T12:58:54Z</cp:lastPrinted>
  <dcterms:created xsi:type="dcterms:W3CDTF">2004-04-20T14:33:35Z</dcterms:created>
  <dcterms:modified xsi:type="dcterms:W3CDTF">2018-02-06T12:59:08Z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42E99CE2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