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<sst xmlns="http://schemas.openxmlformats.org/spreadsheetml/2006/main" count="295" uniqueCount="221">
  <si>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</si>
  <si>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</si>
  <si>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</si>
  <si>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</si>
  <si>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</si>
  <si>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</si>
  <si>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</si>
  <si>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</si>
  <si>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</si>
  <si>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</si>
  <si>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</si>
  <si>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</si>
  <si>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</si>
  <si>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</si>
  <si>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</si>
  <si>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</si>
  <si>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</si>
  <si>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</si>
  <si>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</si>
  <si>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</si>
  <si>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</si>
  <si>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</si>
  <si>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</si>
  <si>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</si>
  <si>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</si>
  <si>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</si>
  <si>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</si>
  <si>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</si>
  <si>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</si>
  <si>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</si>
  <si>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</si>
  <si>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</si>
  <si>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</si>
  <si>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</si>
  <si>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</si>
  <si>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</si>
  <si>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</si>
  <si>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</si>
  <si>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</si>
  <si>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</si>
  <si>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</si>
  <si>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</si>
  <si>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</si>
  <si>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</si>
  <si>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</si>
  <si>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</si>
  <si>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</si>
  <si>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</si>
  <si>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</si>
  <si>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</si>
  <si>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</si>
  <si>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</si>
  <si>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</si>
  <si>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</si>
  <si>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</si>
  <si>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</si>
  <si>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</si>
  <si>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</si>
  <si>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</si>
  <si>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</si>
  <si>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</si>
  <si>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</si>
  <si>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</si>
  <si>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</si>
  <si>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</si>
  <si>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</si>
  <si>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</si>
  <si>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</si>
  <si>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</si>
  <si>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</si>
  <si>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</si>
  <si>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</si>
  <si>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</si>
  <si>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</si>
  <si>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</si>
  <si>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</si>
  <si>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</si>
  <si>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</si>
  <si>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</si>
  <si>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</si>
  <si>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</si>
  <si>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</si>
  <si>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</si>
  <si>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</si>
  <si>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</si>
  <si>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</si>
  <si>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</si>
  <si>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</si>
  <si>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</si>
  <si>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</si>
  <si>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</si>
  <si>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</si>
  <si>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</si>
  <si>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</si>
  <si>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</si>
  <si>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</si>
  <si>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</si>
  <si>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</si>
  <si>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</si>
  <si>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</si>
  <si>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</si>
  <si>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</si>
  <si>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</si>
  <si>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</si>
  <si>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</si>
  <si>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</si>
  <si>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</si>
  <si>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</si>
  <si>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</si>
  <si>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</si>
  <si>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</si>
  <si>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</si>
  <si>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</si>
  <si>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</si>
  <si>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</si>
  <si>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</si>
  <si>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</si>
  <si>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</si>
  <si>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</si>
  <si>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</si>
  <si>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</si>
  <si>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</si>
  <si>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</si>
  <si>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</si>
  <si>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</si>
  <si>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</si>
  <si>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</si>
  <si>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</si>
  <si>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</si>
  <si>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</si>
  <si>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</si>
  <si>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</si>
  <si>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</si>
  <si>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</si>
  <si>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</si>
  <si>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</si>
  <si>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</si>
  <si>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</si>
  <si>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</si>
  <si>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</si>
  <si>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</si>
  <si>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</si>
  <si>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</si>
  <si>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</si>
  <si>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</si>
  <si>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</si>
  <si>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</si>
  <si>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</si>
  <si>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</si>
  <si>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</si>
  <si>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</si>
  <si>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</si>
  <si>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</si>
  <si>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</si>
  <si>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</si>
  <si>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</si>
  <si>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</si>
  <si>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</si>
  <si>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</si>
  <si>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</si>
  <si>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</si>
  <si>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</si>
  <si>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</si>
  <si>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</si>
  <si>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</si>
  <si>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</si>
  <si>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</si>
  <si>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</si>
  <si>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</si>
  <si>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</si>
  <si>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</si>
  <si>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</si>
  <si>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</si>
  <si>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</si>
  <si>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</si>
  <si>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</si>
  <si>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</si>
  <si>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</si>
  <si>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</si>
  <si>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</si>
  <si>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</si>
  <si>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</si>
  <si>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</si>
  <si>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</si>
  <si>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</si>
  <si>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</si>
  <si>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</si>
  <si>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</si>
  <si>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</si>
  <si>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</si>
  <si>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</si>
  <si>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</si>
  <si>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</si>
  <si>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</si>
  <si>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</si>
  <si>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</si>
  <si>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</si>
  <si>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</si>
  <si>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</si>
  <si>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</si>
  <si>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</si>
  <si>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</si>
  <si>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</si>
  <si>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</si>
  <si>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</si>
  <si>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</si>
  <si>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</si>
  <si>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</si>
  <si>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</si>
  <si>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</si>
  <si>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</si>
  <si>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</si>
  <si>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Полтавський районний суд Полтавської області</t>
  </si>
  <si>
    <t>36008.м. Полтава.вул. Європейська 154а</t>
  </si>
  <si>
    <t>Доручення судів України / іноземних судів</t>
  </si>
  <si>
    <t xml:space="preserve">Розглянуто справ судом присяжних </t>
  </si>
  <si>
    <t>Л.В. Богомолова</t>
  </si>
  <si>
    <t>О.В. Радченко</t>
  </si>
  <si>
    <t>(0532) 67-87-76</t>
  </si>
  <si>
    <t xml:space="preserve">inbox@pl.pl.court.gov.ua  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</si>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</sst>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&amp;L0A97646C&amp;C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385</v>
      </c>
      <c r="F6" s="103">
        <v>310</v>
      </c>
      <c r="G6" s="103">
        <v>4</v>
      </c>
      <c r="H6" s="103">
        <v>210</v>
      </c>
      <c r="I6" s="121" t="s">
        <v>210</v>
      </c>
      <c r="J6" s="103">
        <v>175</v>
      </c>
      <c r="K6" s="84">
        <v>23</v>
      </c>
      <c r="L6" s="91">
        <f>E6-F6</f>
        <v>75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725</v>
      </c>
      <c r="F7" s="103">
        <v>722</v>
      </c>
      <c r="G7" s="103">
        <v>5</v>
      </c>
      <c r="H7" s="103">
        <v>711</v>
      </c>
      <c r="I7" s="103">
        <v>598</v>
      </c>
      <c r="J7" s="103">
        <v>14</v>
      </c>
      <c r="K7" s="84"/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3</v>
      </c>
      <c r="G8" s="103"/>
      <c r="H8" s="103">
        <v>3</v>
      </c>
      <c r="I8" s="103"/>
      <c r="J8" s="103">
        <v>1</v>
      </c>
      <c r="K8" s="84">
        <v>1</v>
      </c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1258</v>
      </c>
      <c r="F9" s="103">
        <v>1225</v>
      </c>
      <c r="G9" s="103">
        <v>1</v>
      </c>
      <c r="H9" s="85">
        <v>1155</v>
      </c>
      <c r="I9" s="103">
        <v>645</v>
      </c>
      <c r="J9" s="103">
        <v>103</v>
      </c>
      <c r="K9" s="84">
        <v>3</v>
      </c>
      <c r="L9" s="91">
        <f>E9-F9</f>
        <v>33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4</v>
      </c>
      <c r="F10" s="103">
        <v>4</v>
      </c>
      <c r="G10" s="103"/>
      <c r="H10" s="103">
        <v>4</v>
      </c>
      <c r="I10" s="103">
        <v>1</v>
      </c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18</v>
      </c>
      <c r="F12" s="103">
        <v>18</v>
      </c>
      <c r="G12" s="103"/>
      <c r="H12" s="103">
        <v>18</v>
      </c>
      <c r="I12" s="103">
        <v>13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105</v>
      </c>
      <c r="F15" s="106">
        <v>105</v>
      </c>
      <c r="G15" s="106"/>
      <c r="H15" s="106">
        <v>103</v>
      </c>
      <c r="I15" s="106">
        <v>103</v>
      </c>
      <c r="J15" s="106">
        <v>2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2503</v>
      </c>
      <c r="F16" s="84">
        <f>SUM(F6:F15)</f>
        <v>2390</v>
      </c>
      <c r="G16" s="84">
        <f>SUM(G6:G15)</f>
        <v>10</v>
      </c>
      <c r="H16" s="84">
        <f>SUM(H6:H15)</f>
        <v>2207</v>
      </c>
      <c r="I16" s="84">
        <f>SUM(I6:I15)</f>
        <v>1363</v>
      </c>
      <c r="J16" s="84">
        <f>SUM(J6:J15)</f>
        <v>296</v>
      </c>
      <c r="K16" s="84">
        <f>SUM(K6:K15)</f>
        <v>27</v>
      </c>
      <c r="L16" s="91">
        <f>E16-F16</f>
        <v>113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113</v>
      </c>
      <c r="F17" s="84">
        <v>110</v>
      </c>
      <c r="G17" s="84">
        <v>1</v>
      </c>
      <c r="H17" s="84">
        <v>102</v>
      </c>
      <c r="I17" s="84">
        <v>52</v>
      </c>
      <c r="J17" s="84">
        <v>11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113</v>
      </c>
      <c r="F18" s="84">
        <v>67</v>
      </c>
      <c r="G18" s="84"/>
      <c r="H18" s="84">
        <v>81</v>
      </c>
      <c r="I18" s="84">
        <v>54</v>
      </c>
      <c r="J18" s="84">
        <v>32</v>
      </c>
      <c r="K18" s="84">
        <v>1</v>
      </c>
      <c r="L18" s="91">
        <f>E18-F18</f>
        <v>46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3</v>
      </c>
      <c r="G20" s="84"/>
      <c r="H20" s="84">
        <v>2</v>
      </c>
      <c r="I20" s="84">
        <v>1</v>
      </c>
      <c r="J20" s="84">
        <v>2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178</v>
      </c>
      <c r="F25" s="94">
        <v>130</v>
      </c>
      <c r="G25" s="94">
        <v>1</v>
      </c>
      <c r="H25" s="94">
        <v>133</v>
      </c>
      <c r="I25" s="94">
        <v>55</v>
      </c>
      <c r="J25" s="94">
        <v>45</v>
      </c>
      <c r="K25" s="94">
        <v>1</v>
      </c>
      <c r="L25" s="91">
        <f>E25-F25</f>
        <v>48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1615</v>
      </c>
      <c r="F26" s="84">
        <v>1593</v>
      </c>
      <c r="G26" s="84">
        <v>1</v>
      </c>
      <c r="H26" s="84">
        <v>1371</v>
      </c>
      <c r="I26" s="84">
        <v>761</v>
      </c>
      <c r="J26" s="84">
        <v>244</v>
      </c>
      <c r="K26" s="84"/>
      <c r="L26" s="91">
        <f>E26-F26</f>
        <v>22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27</v>
      </c>
      <c r="F27" s="111">
        <v>26</v>
      </c>
      <c r="G27" s="111"/>
      <c r="H27" s="111">
        <v>26</v>
      </c>
      <c r="I27" s="111">
        <v>15</v>
      </c>
      <c r="J27" s="111">
        <v>1</v>
      </c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1645</v>
      </c>
      <c r="F28" s="84">
        <v>1589</v>
      </c>
      <c r="G28" s="84">
        <v>11</v>
      </c>
      <c r="H28" s="84">
        <v>1496</v>
      </c>
      <c r="I28" s="84">
        <v>1118</v>
      </c>
      <c r="J28" s="84">
        <v>149</v>
      </c>
      <c r="K28" s="84"/>
      <c r="L28" s="91">
        <f>E28-F28</f>
        <v>56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1792</v>
      </c>
      <c r="F29" s="84">
        <v>1398</v>
      </c>
      <c r="G29" s="84">
        <v>29</v>
      </c>
      <c r="H29" s="84">
        <v>1234</v>
      </c>
      <c r="I29" s="84">
        <v>1071</v>
      </c>
      <c r="J29" s="84">
        <v>558</v>
      </c>
      <c r="K29" s="84">
        <v>44</v>
      </c>
      <c r="L29" s="91">
        <f>E29-F29</f>
        <v>394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140</v>
      </c>
      <c r="F30" s="84">
        <v>137</v>
      </c>
      <c r="G30" s="84">
        <v>1</v>
      </c>
      <c r="H30" s="84">
        <v>138</v>
      </c>
      <c r="I30" s="84">
        <v>107</v>
      </c>
      <c r="J30" s="84">
        <v>2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165</v>
      </c>
      <c r="F31" s="84">
        <v>154</v>
      </c>
      <c r="G31" s="84">
        <v>1</v>
      </c>
      <c r="H31" s="84">
        <v>136</v>
      </c>
      <c r="I31" s="84">
        <v>119</v>
      </c>
      <c r="J31" s="84">
        <v>29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34</v>
      </c>
      <c r="F32" s="84">
        <v>28</v>
      </c>
      <c r="G32" s="84">
        <v>1</v>
      </c>
      <c r="H32" s="84">
        <v>23</v>
      </c>
      <c r="I32" s="84">
        <v>13</v>
      </c>
      <c r="J32" s="84">
        <v>11</v>
      </c>
      <c r="K32" s="84">
        <v>1</v>
      </c>
      <c r="L32" s="91">
        <f>E32-F32</f>
        <v>6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2</v>
      </c>
      <c r="G33" s="84"/>
      <c r="H33" s="84">
        <v>1</v>
      </c>
      <c r="I33" s="84"/>
      <c r="J33" s="84">
        <v>2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22</v>
      </c>
      <c r="F36" s="84">
        <v>16</v>
      </c>
      <c r="G36" s="84">
        <v>2</v>
      </c>
      <c r="H36" s="84">
        <v>16</v>
      </c>
      <c r="I36" s="84">
        <v>8</v>
      </c>
      <c r="J36" s="84">
        <v>6</v>
      </c>
      <c r="K36" s="84">
        <v>1</v>
      </c>
      <c r="L36" s="91">
        <f>E36-F36</f>
        <v>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99</v>
      </c>
      <c r="F37" s="84">
        <v>81</v>
      </c>
      <c r="G37" s="84"/>
      <c r="H37" s="84">
        <v>86</v>
      </c>
      <c r="I37" s="84">
        <v>67</v>
      </c>
      <c r="J37" s="84">
        <v>13</v>
      </c>
      <c r="K37" s="84">
        <v>3</v>
      </c>
      <c r="L37" s="91">
        <f>E37-F37</f>
        <v>18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4319</v>
      </c>
      <c r="F40" s="94">
        <v>3844</v>
      </c>
      <c r="G40" s="94">
        <v>40</v>
      </c>
      <c r="H40" s="94">
        <v>3304</v>
      </c>
      <c r="I40" s="94">
        <v>2055</v>
      </c>
      <c r="J40" s="94">
        <v>1015</v>
      </c>
      <c r="K40" s="94">
        <v>49</v>
      </c>
      <c r="L40" s="91">
        <f>E40-F40</f>
        <v>475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2501</v>
      </c>
      <c r="F41" s="84">
        <v>2376</v>
      </c>
      <c r="G41" s="84"/>
      <c r="H41" s="84">
        <v>2235</v>
      </c>
      <c r="I41" s="121" t="s">
        <v>210</v>
      </c>
      <c r="J41" s="84">
        <v>266</v>
      </c>
      <c r="K41" s="84">
        <v>3</v>
      </c>
      <c r="L41" s="91">
        <f>E41-F41</f>
        <v>125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27</v>
      </c>
      <c r="F42" s="84">
        <v>23</v>
      </c>
      <c r="G42" s="84"/>
      <c r="H42" s="84">
        <v>26</v>
      </c>
      <c r="I42" s="121" t="s">
        <v>210</v>
      </c>
      <c r="J42" s="84">
        <v>1</v>
      </c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7</v>
      </c>
      <c r="G43" s="84"/>
      <c r="H43" s="84">
        <v>8</v>
      </c>
      <c r="I43" s="84">
        <v>6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2510</v>
      </c>
      <c r="F45" s="84">
        <f aca="true" t="shared" si="0" ref="F45:K45">F41+F43+F44</f>
        <v>2384</v>
      </c>
      <c r="G45" s="84">
        <f t="shared" si="0"/>
        <v>0</v>
      </c>
      <c r="H45" s="84">
        <f t="shared" si="0"/>
        <v>2244</v>
      </c>
      <c r="I45" s="84">
        <f>I43+I44</f>
        <v>7</v>
      </c>
      <c r="J45" s="84">
        <f t="shared" si="0"/>
        <v>266</v>
      </c>
      <c r="K45" s="84">
        <f t="shared" si="0"/>
        <v>3</v>
      </c>
      <c r="L45" s="91">
        <f>E45-F45</f>
        <v>126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9510</v>
      </c>
      <c r="F46" s="84">
        <f t="shared" si="1"/>
        <v>8748</v>
      </c>
      <c r="G46" s="84">
        <f t="shared" si="1"/>
        <v>51</v>
      </c>
      <c r="H46" s="84">
        <f t="shared" si="1"/>
        <v>7888</v>
      </c>
      <c r="I46" s="84">
        <f t="shared" si="1"/>
        <v>3480</v>
      </c>
      <c r="J46" s="84">
        <f t="shared" si="1"/>
        <v>1622</v>
      </c>
      <c r="K46" s="84">
        <f t="shared" si="1"/>
        <v>80</v>
      </c>
      <c r="L46" s="91">
        <f>E46-F46</f>
        <v>762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&amp;L0A97646C&amp;C&amp;R2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156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1005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20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7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7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5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335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&amp;L0A97646C&amp;C&amp;R3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210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173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18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4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2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191440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248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556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498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790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694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2268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2051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163080876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7478946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6908</v>
      </c>
      <c r="F58" s="109">
        <f>F59+F62+F63+F64</f>
        <v>909</v>
      </c>
      <c r="G58" s="109">
        <f>G59+G62+G63+G64</f>
        <v>55</v>
      </c>
      <c r="H58" s="109">
        <f>H59+H62+H63+H64</f>
        <v>13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2034</v>
      </c>
      <c r="F59" s="94">
        <v>156</v>
      </c>
      <c r="G59" s="94">
        <v>9</v>
      </c>
      <c r="H59" s="94">
        <v>6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151</v>
      </c>
      <c r="F60" s="86">
        <v>42</v>
      </c>
      <c r="G60" s="86">
        <v>9</v>
      </c>
      <c r="H60" s="86">
        <v>6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707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91</v>
      </c>
      <c r="F62" s="84">
        <v>40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2726</v>
      </c>
      <c r="F63" s="84">
        <v>531</v>
      </c>
      <c r="G63" s="84">
        <v>40</v>
      </c>
      <c r="H63" s="84">
        <v>6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2057</v>
      </c>
      <c r="F64" s="84">
        <v>182</v>
      </c>
      <c r="G64" s="84">
        <v>4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2943</v>
      </c>
      <c r="G68" s="115">
        <v>19062960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1336</v>
      </c>
      <c r="G69" s="117">
        <v>14363467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1607</v>
      </c>
      <c r="G70" s="117">
        <v>4699493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801</v>
      </c>
      <c r="G71" s="115">
        <v>516813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&amp;L0A97646C&amp;C&amp;R4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4.932182490752158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9.121621621621621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2.2222222222222223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4.827586206896552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1.1278195488721805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90.16918152720622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1126.857142857143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1358.5714285714287</v>
      </c>
    </row>
    <row r="11" spans="1:4" ht="16.5" customHeight="1">
      <c r="A11" s="215" t="s">
        <v>62</v>
      </c>
      <c r="B11" s="217"/>
      <c r="C11" s="10">
        <v>9</v>
      </c>
      <c r="D11" s="84">
        <v>44</v>
      </c>
    </row>
    <row r="12" spans="1:4" ht="16.5" customHeight="1">
      <c r="A12" s="331" t="s">
        <v>103</v>
      </c>
      <c r="B12" s="331"/>
      <c r="C12" s="10">
        <v>10</v>
      </c>
      <c r="D12" s="84">
        <v>31</v>
      </c>
    </row>
    <row r="13" spans="1:4" ht="16.5" customHeight="1">
      <c r="A13" s="328" t="s">
        <v>203</v>
      </c>
      <c r="B13" s="330"/>
      <c r="C13" s="10">
        <v>11</v>
      </c>
      <c r="D13" s="94">
        <v>116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81</v>
      </c>
    </row>
    <row r="16" spans="1:4" ht="16.5" customHeight="1">
      <c r="A16" s="331" t="s">
        <v>104</v>
      </c>
      <c r="B16" s="331"/>
      <c r="C16" s="10">
        <v>14</v>
      </c>
      <c r="D16" s="84">
        <v>56</v>
      </c>
    </row>
    <row r="17" spans="1:5" ht="16.5" customHeight="1">
      <c r="A17" s="331" t="s">
        <v>108</v>
      </c>
      <c r="B17" s="331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&amp;L0A97646C&amp;C&amp;R5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2023-01-06T11:15:35Z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0A97646C</vt:lpwstr>
  </property>
  <property fmtid="{D5CDD505-2E9C-101B-9397-08002B2CF9AE}" pid="9" name="Підрозділ">
    <vt:lpwstr>Полтавський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780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