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<sst xmlns="http://schemas.openxmlformats.org/spreadsheetml/2006/main" count="290" uniqueCount="218">
  <si>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</si>
  <si>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</si>
  <si>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</si>
  <si>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</si>
  <si>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</si>
  <si>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</si>
  <si>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</si>
  <si>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</si>
  <si>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</si>
  <si>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</si>
  <si>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</si>
  <si>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</si>
  <si>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</si>
  <si>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</si>
  <si>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</si>
  <si>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</si>
  <si>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</si>
  <si>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</si>
  <si>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</si>
  <si>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</si>
  <si>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</si>
  <si>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</si>
  <si>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</si>
  <si>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</si>
  <si>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</si>
  <si>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</si>
  <si>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</si>
  <si>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</si>
  <si>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</si>
  <si>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</si>
  <si>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</si>
  <si>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</si>
  <si>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</si>
  <si>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</si>
  <si>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</si>
  <si>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</si>
  <si>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</si>
  <si>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</si>
  <si>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</si>
  <si>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</si>
  <si>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</si>
  <si>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</si>
  <si>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</si>
  <si>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</si>
  <si>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</si>
  <si>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</si>
  <si>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</si>
  <si>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</si>
  <si>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</si>
  <si>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</si>
  <si>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</si>
  <si>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</si>
  <si>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</si>
  <si>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</si>
  <si>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</si>
  <si>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</si>
  <si>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</si>
  <si>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</si>
  <si>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</si>
  <si>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</si>
  <si>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</si>
  <si>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</si>
  <si>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</si>
  <si>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</si>
  <si>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</si>
  <si>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</si>
  <si>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</si>
  <si>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</si>
  <si>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</si>
  <si>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</si>
  <si>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</si>
  <si>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</si>
  <si>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</si>
  <si>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</si>
  <si>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</si>
  <si>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</si>
  <si>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</si>
  <si>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</si>
  <si>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</si>
  <si>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</si>
  <si>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</si>
  <si>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</si>
  <si>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</si>
  <si>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</si>
  <si>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</si>
  <si>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</si>
  <si>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</si>
  <si>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</si>
  <si>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</si>
  <si>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</si>
  <si>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</si>
  <si>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</si>
  <si>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</si>
  <si>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</si>
  <si>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</si>
  <si>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</si>
  <si>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</si>
  <si>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</si>
  <si>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</si>
  <si>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</si>
  <si>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</si>
  <si>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</si>
  <si>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</si>
  <si>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</si>
  <si>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</si>
  <si>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</si>
  <si>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</si>
  <si>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</si>
  <si>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</si>
  <si>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</si>
  <si>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</si>
  <si>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</si>
  <si>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</si>
  <si>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</si>
  <si>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</si>
  <si>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</si>
  <si>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</si>
  <si>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</si>
  <si>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</si>
  <si>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</si>
  <si>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</si>
  <si>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</si>
  <si>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</si>
  <si>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</si>
  <si>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</si>
  <si>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</si>
  <si>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</si>
  <si>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</si>
  <si>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</si>
  <si>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</si>
  <si>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</si>
  <si>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</si>
  <si>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</si>
  <si>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</si>
  <si>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</si>
  <si>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</si>
  <si>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</si>
  <si>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</si>
  <si>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</si>
  <si>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</si>
  <si>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</si>
  <si>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</si>
  <si>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</si>
  <si>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</si>
  <si>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</si>
  <si>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</si>
  <si>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</si>
  <si>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</si>
  <si>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</si>
  <si>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</si>
  <si>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</si>
  <si>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</si>
  <si>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</si>
  <si>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</si>
  <si>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</si>
  <si>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</si>
  <si>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</si>
  <si>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</si>
  <si>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</si>
  <si>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</si>
  <si>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</si>
  <si>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</si>
  <si>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</si>
  <si>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</si>
  <si>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</si>
  <si>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</si>
  <si>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</si>
  <si>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</si>
  <si>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</si>
  <si>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</si>
  <si>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</si>
  <si>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</si>
  <si>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</si>
  <si>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</si>
  <si>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</si>
  <si>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</si>
  <si>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</si>
  <si>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</si>
  <si>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</si>
  <si>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</si>
  <si>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</si>
  <si>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</si>
  <si>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</si>
  <si>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</si>
  <si>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</si>
  <si>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</si>
  <si>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</si>
  <si>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</si>
  <si>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</si>
  <si>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</si>
  <si>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</si>
  <si>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</si>
  <si>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</si>
  <si>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</si>
  <si>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</si>
  <si>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</si>
  <si>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</si>
  <si>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</si>
  <si>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</si>
  <si>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</si>
  <si>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</si>
  <si>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</si>
  <si>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</si>
  <si>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</si>
  <si>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</si>
  <si>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</si>
  <si>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</si>
  <si>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</si>
  <si>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ТУ ДСА України в м. Київ</t>
  </si>
  <si>
    <t>01133 м. Київ.бульвар Лесі Українки 26</t>
  </si>
  <si>
    <t>Доручення судів України / іноземних судів</t>
  </si>
  <si>
    <t xml:space="preserve">Розглянуто справ судом присяжних </t>
  </si>
  <si>
    <t>О.В. Сімановський</t>
  </si>
  <si>
    <t>Ю.Ю. Мельник</t>
  </si>
  <si>
    <t>044-285-19-02</t>
  </si>
  <si>
    <t>044-285-18-72</t>
  </si>
  <si>
    <t>Bereslavets@ki.court.gov.ua</t>
  </si>
  <si>
    <t>11 січня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</si>
</sst>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&amp;LFA08589A&amp;C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18761</v>
      </c>
      <c r="F6" s="105">
        <v>9353</v>
      </c>
      <c r="G6" s="105">
        <v>170</v>
      </c>
      <c r="H6" s="105">
        <v>8434</v>
      </c>
      <c r="I6" s="105" t="s">
        <v>206</v>
      </c>
      <c r="J6" s="105">
        <v>10327</v>
      </c>
      <c r="K6" s="84">
        <v>5083</v>
      </c>
      <c r="L6" s="91">
        <f>E6-F6</f>
        <v>9408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117842</v>
      </c>
      <c r="F7" s="105">
        <v>111095</v>
      </c>
      <c r="G7" s="105">
        <v>590</v>
      </c>
      <c r="H7" s="105">
        <v>109253</v>
      </c>
      <c r="I7" s="105">
        <v>68615</v>
      </c>
      <c r="J7" s="105">
        <v>8589</v>
      </c>
      <c r="K7" s="84"/>
      <c r="L7" s="91">
        <f>E7-F7</f>
        <v>6747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541</v>
      </c>
      <c r="F8" s="105">
        <v>527</v>
      </c>
      <c r="G8" s="105">
        <v>1</v>
      </c>
      <c r="H8" s="105">
        <v>509</v>
      </c>
      <c r="I8" s="105">
        <v>407</v>
      </c>
      <c r="J8" s="105">
        <v>32</v>
      </c>
      <c r="K8" s="84"/>
      <c r="L8" s="91">
        <f>E8-F8</f>
        <v>14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5297</v>
      </c>
      <c r="F9" s="105">
        <v>4507</v>
      </c>
      <c r="G9" s="105">
        <v>27</v>
      </c>
      <c r="H9" s="85">
        <v>4380</v>
      </c>
      <c r="I9" s="105">
        <v>2461</v>
      </c>
      <c r="J9" s="105">
        <v>917</v>
      </c>
      <c r="K9" s="84"/>
      <c r="L9" s="91">
        <f>E9-F9</f>
        <v>790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137</v>
      </c>
      <c r="F10" s="105">
        <v>94</v>
      </c>
      <c r="G10" s="105">
        <v>2</v>
      </c>
      <c r="H10" s="105">
        <v>83</v>
      </c>
      <c r="I10" s="105">
        <v>6</v>
      </c>
      <c r="J10" s="105">
        <v>54</v>
      </c>
      <c r="K10" s="84"/>
      <c r="L10" s="91">
        <f>E10-F10</f>
        <v>43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>
        <v>7</v>
      </c>
      <c r="F11" s="105">
        <v>3</v>
      </c>
      <c r="G11" s="105"/>
      <c r="H11" s="105">
        <v>3</v>
      </c>
      <c r="I11" s="105"/>
      <c r="J11" s="105">
        <v>4</v>
      </c>
      <c r="K11" s="84"/>
      <c r="L11" s="91">
        <f>E11-F11</f>
        <v>4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1798</v>
      </c>
      <c r="F12" s="105">
        <v>1672</v>
      </c>
      <c r="G12" s="105"/>
      <c r="H12" s="105">
        <v>1716</v>
      </c>
      <c r="I12" s="105">
        <v>803</v>
      </c>
      <c r="J12" s="105">
        <v>82</v>
      </c>
      <c r="K12" s="84"/>
      <c r="L12" s="91">
        <f>E12-F12</f>
        <v>126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143</v>
      </c>
      <c r="F13" s="105">
        <v>8</v>
      </c>
      <c r="G13" s="105">
        <v>5</v>
      </c>
      <c r="H13" s="105">
        <v>10</v>
      </c>
      <c r="I13" s="105">
        <v>3</v>
      </c>
      <c r="J13" s="105">
        <v>133</v>
      </c>
      <c r="K13" s="84">
        <v>90</v>
      </c>
      <c r="L13" s="91">
        <f>E13-F13</f>
        <v>135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18</v>
      </c>
      <c r="F14" s="112">
        <v>11</v>
      </c>
      <c r="G14" s="112"/>
      <c r="H14" s="112">
        <v>8</v>
      </c>
      <c r="I14" s="112">
        <v>3</v>
      </c>
      <c r="J14" s="112">
        <v>10</v>
      </c>
      <c r="K14" s="94"/>
      <c r="L14" s="91">
        <f>E14-F14</f>
        <v>7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58</v>
      </c>
      <c r="F15" s="112">
        <v>51</v>
      </c>
      <c r="G15" s="112"/>
      <c r="H15" s="112">
        <v>48</v>
      </c>
      <c r="I15" s="112">
        <v>16</v>
      </c>
      <c r="J15" s="112">
        <v>10</v>
      </c>
      <c r="K15" s="94"/>
      <c r="L15" s="91">
        <f>E15-F15</f>
        <v>7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144602</v>
      </c>
      <c r="F16" s="86">
        <f>SUM(F6:F15)</f>
        <v>127321</v>
      </c>
      <c r="G16" s="86">
        <f>SUM(G6:G15)</f>
        <v>795</v>
      </c>
      <c r="H16" s="86">
        <f>SUM(H6:H15)</f>
        <v>124444</v>
      </c>
      <c r="I16" s="86">
        <f>SUM(I6:I15)</f>
        <v>72314</v>
      </c>
      <c r="J16" s="86">
        <f>SUM(J6:J15)</f>
        <v>20158</v>
      </c>
      <c r="K16" s="86">
        <f>SUM(K6:K15)</f>
        <v>5173</v>
      </c>
      <c r="L16" s="91">
        <f>E16-F16</f>
        <v>17281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4495</v>
      </c>
      <c r="F17" s="84">
        <v>3781</v>
      </c>
      <c r="G17" s="84">
        <v>41</v>
      </c>
      <c r="H17" s="84">
        <v>3463</v>
      </c>
      <c r="I17" s="84">
        <v>2129</v>
      </c>
      <c r="J17" s="84">
        <v>1032</v>
      </c>
      <c r="K17" s="84">
        <v>261</v>
      </c>
      <c r="L17" s="91">
        <f>E17-F17</f>
        <v>714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3204</v>
      </c>
      <c r="F18" s="84">
        <v>2156</v>
      </c>
      <c r="G18" s="84">
        <v>43</v>
      </c>
      <c r="H18" s="84">
        <v>2055</v>
      </c>
      <c r="I18" s="84">
        <v>1456</v>
      </c>
      <c r="J18" s="84">
        <v>1149</v>
      </c>
      <c r="K18" s="84">
        <v>374</v>
      </c>
      <c r="L18" s="91">
        <f>E18-F18</f>
        <v>1048</v>
      </c>
    </row>
    <row r="19" spans="1:12" ht="26.25" customHeight="1">
      <c r="A19" s="168"/>
      <c r="B19" s="157" t="s">
        <v>127</v>
      </c>
      <c r="C19" s="158"/>
      <c r="D19" s="39">
        <v>14</v>
      </c>
      <c r="E19" s="84">
        <v>7</v>
      </c>
      <c r="F19" s="84">
        <v>7</v>
      </c>
      <c r="G19" s="84"/>
      <c r="H19" s="84">
        <v>7</v>
      </c>
      <c r="I19" s="84">
        <v>1</v>
      </c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224</v>
      </c>
      <c r="F20" s="84">
        <v>149</v>
      </c>
      <c r="G20" s="84">
        <v>1</v>
      </c>
      <c r="H20" s="84">
        <v>154</v>
      </c>
      <c r="I20" s="84">
        <v>61</v>
      </c>
      <c r="J20" s="84">
        <v>70</v>
      </c>
      <c r="K20" s="84">
        <v>37</v>
      </c>
      <c r="L20" s="91">
        <f>E20-F20</f>
        <v>75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19</v>
      </c>
      <c r="F21" s="84">
        <v>14</v>
      </c>
      <c r="G21" s="84"/>
      <c r="H21" s="84">
        <v>14</v>
      </c>
      <c r="I21" s="84"/>
      <c r="J21" s="84">
        <v>5</v>
      </c>
      <c r="K21" s="84">
        <v>2</v>
      </c>
      <c r="L21" s="91">
        <f>E21-F21</f>
        <v>5</v>
      </c>
    </row>
    <row r="22" spans="1:12" ht="17.25" customHeight="1">
      <c r="A22" s="168"/>
      <c r="B22" s="157" t="s">
        <v>34</v>
      </c>
      <c r="C22" s="158"/>
      <c r="D22" s="39">
        <v>17</v>
      </c>
      <c r="E22" s="84">
        <v>3</v>
      </c>
      <c r="F22" s="84">
        <v>1</v>
      </c>
      <c r="G22" s="84"/>
      <c r="H22" s="84">
        <v>2</v>
      </c>
      <c r="I22" s="84">
        <v>1</v>
      </c>
      <c r="J22" s="84">
        <v>1</v>
      </c>
      <c r="K22" s="84">
        <v>1</v>
      </c>
      <c r="L22" s="91">
        <f>E22-F22</f>
        <v>2</v>
      </c>
    </row>
    <row r="23" spans="1:12" ht="17.25" customHeight="1">
      <c r="A23" s="168"/>
      <c r="B23" s="157" t="s">
        <v>195</v>
      </c>
      <c r="C23" s="158"/>
      <c r="D23" s="39">
        <v>18</v>
      </c>
      <c r="E23" s="84">
        <v>10</v>
      </c>
      <c r="F23" s="84">
        <v>10</v>
      </c>
      <c r="G23" s="84"/>
      <c r="H23" s="84">
        <v>10</v>
      </c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5833</v>
      </c>
      <c r="F25" s="94">
        <v>4264</v>
      </c>
      <c r="G25" s="94">
        <v>60</v>
      </c>
      <c r="H25" s="94">
        <v>3576</v>
      </c>
      <c r="I25" s="94">
        <v>1519</v>
      </c>
      <c r="J25" s="94">
        <v>2257</v>
      </c>
      <c r="K25" s="94">
        <v>675</v>
      </c>
      <c r="L25" s="91">
        <f>E25-F25</f>
        <v>1569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9510</v>
      </c>
      <c r="F26" s="84">
        <v>8658</v>
      </c>
      <c r="G26" s="84">
        <v>35</v>
      </c>
      <c r="H26" s="84">
        <v>8612</v>
      </c>
      <c r="I26" s="84">
        <v>5704</v>
      </c>
      <c r="J26" s="84">
        <v>898</v>
      </c>
      <c r="K26" s="84">
        <v>108</v>
      </c>
      <c r="L26" s="91">
        <f>E26-F26</f>
        <v>852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937</v>
      </c>
      <c r="F27" s="84">
        <v>897</v>
      </c>
      <c r="G27" s="84">
        <v>3</v>
      </c>
      <c r="H27" s="84">
        <v>847</v>
      </c>
      <c r="I27" s="84">
        <v>265</v>
      </c>
      <c r="J27" s="84">
        <v>90</v>
      </c>
      <c r="K27" s="84">
        <v>14</v>
      </c>
      <c r="L27" s="91">
        <f>E27-F27</f>
        <v>40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55369</v>
      </c>
      <c r="F28" s="84">
        <v>48669</v>
      </c>
      <c r="G28" s="84">
        <v>214</v>
      </c>
      <c r="H28" s="84">
        <v>43988</v>
      </c>
      <c r="I28" s="84">
        <v>35640</v>
      </c>
      <c r="J28" s="84">
        <v>11381</v>
      </c>
      <c r="K28" s="84">
        <v>1822</v>
      </c>
      <c r="L28" s="91">
        <f>E28-F28</f>
        <v>6700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64159</v>
      </c>
      <c r="F29" s="84">
        <v>36684</v>
      </c>
      <c r="G29" s="84">
        <v>773</v>
      </c>
      <c r="H29" s="84">
        <v>34560</v>
      </c>
      <c r="I29" s="84">
        <v>25033</v>
      </c>
      <c r="J29" s="84">
        <v>29599</v>
      </c>
      <c r="K29" s="84">
        <v>7967</v>
      </c>
      <c r="L29" s="91">
        <f>E29-F29</f>
        <v>27475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6513</v>
      </c>
      <c r="F30" s="84">
        <v>6178</v>
      </c>
      <c r="G30" s="84">
        <v>31</v>
      </c>
      <c r="H30" s="84">
        <v>6040</v>
      </c>
      <c r="I30" s="84">
        <v>4858</v>
      </c>
      <c r="J30" s="84">
        <v>473</v>
      </c>
      <c r="K30" s="84">
        <v>98</v>
      </c>
      <c r="L30" s="91">
        <f>E30-F30</f>
        <v>335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5683</v>
      </c>
      <c r="F31" s="84">
        <v>4885</v>
      </c>
      <c r="G31" s="84">
        <v>31</v>
      </c>
      <c r="H31" s="84">
        <v>4894</v>
      </c>
      <c r="I31" s="84">
        <v>4473</v>
      </c>
      <c r="J31" s="84">
        <v>789</v>
      </c>
      <c r="K31" s="84">
        <v>126</v>
      </c>
      <c r="L31" s="91">
        <f>E31-F31</f>
        <v>798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1457</v>
      </c>
      <c r="F32" s="84">
        <v>1105</v>
      </c>
      <c r="G32" s="84">
        <v>10</v>
      </c>
      <c r="H32" s="84">
        <v>1077</v>
      </c>
      <c r="I32" s="84">
        <v>457</v>
      </c>
      <c r="J32" s="84">
        <v>380</v>
      </c>
      <c r="K32" s="84">
        <v>67</v>
      </c>
      <c r="L32" s="91">
        <f>E32-F32</f>
        <v>352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241</v>
      </c>
      <c r="F33" s="84">
        <v>152</v>
      </c>
      <c r="G33" s="84">
        <v>10</v>
      </c>
      <c r="H33" s="84">
        <v>155</v>
      </c>
      <c r="I33" s="84">
        <v>22</v>
      </c>
      <c r="J33" s="84">
        <v>86</v>
      </c>
      <c r="K33" s="84">
        <v>29</v>
      </c>
      <c r="L33" s="91">
        <f>E33-F33</f>
        <v>89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88</v>
      </c>
      <c r="F34" s="84">
        <v>43</v>
      </c>
      <c r="G34" s="84">
        <v>3</v>
      </c>
      <c r="H34" s="84">
        <v>58</v>
      </c>
      <c r="I34" s="84">
        <v>7</v>
      </c>
      <c r="J34" s="84">
        <v>30</v>
      </c>
      <c r="K34" s="84">
        <v>15</v>
      </c>
      <c r="L34" s="91">
        <f>E34-F34</f>
        <v>45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459</v>
      </c>
      <c r="F35" s="84">
        <v>451</v>
      </c>
      <c r="G35" s="84"/>
      <c r="H35" s="84">
        <v>448</v>
      </c>
      <c r="I35" s="84">
        <v>8</v>
      </c>
      <c r="J35" s="84">
        <v>11</v>
      </c>
      <c r="K35" s="84">
        <v>1</v>
      </c>
      <c r="L35" s="91">
        <f>E35-F35</f>
        <v>8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2502</v>
      </c>
      <c r="F36" s="84">
        <v>1641</v>
      </c>
      <c r="G36" s="84">
        <v>24</v>
      </c>
      <c r="H36" s="84">
        <v>1660</v>
      </c>
      <c r="I36" s="84">
        <v>423</v>
      </c>
      <c r="J36" s="84">
        <v>842</v>
      </c>
      <c r="K36" s="84">
        <v>309</v>
      </c>
      <c r="L36" s="91">
        <f>E36-F36</f>
        <v>861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11760</v>
      </c>
      <c r="F37" s="84">
        <v>9659</v>
      </c>
      <c r="G37" s="84">
        <v>20</v>
      </c>
      <c r="H37" s="84">
        <v>8720</v>
      </c>
      <c r="I37" s="84">
        <v>4892</v>
      </c>
      <c r="J37" s="84">
        <v>3040</v>
      </c>
      <c r="K37" s="84">
        <v>691</v>
      </c>
      <c r="L37" s="91">
        <f>E37-F37</f>
        <v>2101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110</v>
      </c>
      <c r="F38" s="84">
        <v>66</v>
      </c>
      <c r="G38" s="84">
        <v>1</v>
      </c>
      <c r="H38" s="84">
        <v>59</v>
      </c>
      <c r="I38" s="84">
        <v>23</v>
      </c>
      <c r="J38" s="84">
        <v>51</v>
      </c>
      <c r="K38" s="84">
        <v>20</v>
      </c>
      <c r="L38" s="91">
        <f>E38-F38</f>
        <v>44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407</v>
      </c>
      <c r="F39" s="84">
        <v>299</v>
      </c>
      <c r="G39" s="84"/>
      <c r="H39" s="84">
        <v>253</v>
      </c>
      <c r="I39" s="84">
        <v>100</v>
      </c>
      <c r="J39" s="84">
        <v>154</v>
      </c>
      <c r="K39" s="84">
        <v>59</v>
      </c>
      <c r="L39" s="91">
        <f>E39-F39</f>
        <v>108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118697</v>
      </c>
      <c r="F40" s="94">
        <v>82762</v>
      </c>
      <c r="G40" s="94">
        <v>1002</v>
      </c>
      <c r="H40" s="94">
        <v>70873</v>
      </c>
      <c r="I40" s="94">
        <v>41407</v>
      </c>
      <c r="J40" s="94">
        <v>47824</v>
      </c>
      <c r="K40" s="94">
        <v>11326</v>
      </c>
      <c r="L40" s="91">
        <f>E40-F40</f>
        <v>35935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93825</v>
      </c>
      <c r="F41" s="84">
        <v>84330</v>
      </c>
      <c r="G41" s="84">
        <v>27</v>
      </c>
      <c r="H41" s="84">
        <v>81222</v>
      </c>
      <c r="I41" s="84" t="s">
        <v>206</v>
      </c>
      <c r="J41" s="84">
        <v>12603</v>
      </c>
      <c r="K41" s="84">
        <v>1717</v>
      </c>
      <c r="L41" s="91">
        <f>E41-F41</f>
        <v>9495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751</v>
      </c>
      <c r="F42" s="84">
        <v>568</v>
      </c>
      <c r="G42" s="84">
        <v>1</v>
      </c>
      <c r="H42" s="84">
        <v>492</v>
      </c>
      <c r="I42" s="84" t="s">
        <v>206</v>
      </c>
      <c r="J42" s="84">
        <v>259</v>
      </c>
      <c r="K42" s="84">
        <v>96</v>
      </c>
      <c r="L42" s="91">
        <f>E42-F42</f>
        <v>183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519</v>
      </c>
      <c r="F43" s="84">
        <v>462</v>
      </c>
      <c r="G43" s="84"/>
      <c r="H43" s="84">
        <v>423</v>
      </c>
      <c r="I43" s="84">
        <v>300</v>
      </c>
      <c r="J43" s="84">
        <v>96</v>
      </c>
      <c r="K43" s="84">
        <v>23</v>
      </c>
      <c r="L43" s="91">
        <f>E43-F43</f>
        <v>57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198</v>
      </c>
      <c r="F44" s="84">
        <v>197</v>
      </c>
      <c r="G44" s="84"/>
      <c r="H44" s="84">
        <v>191</v>
      </c>
      <c r="I44" s="84">
        <v>37</v>
      </c>
      <c r="J44" s="84">
        <v>7</v>
      </c>
      <c r="K44" s="84">
        <v>1</v>
      </c>
      <c r="L44" s="91">
        <f>E44-F44</f>
        <v>1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94542</v>
      </c>
      <c r="F45" s="84">
        <f>F41+F43+F44</f>
        <v>84989</v>
      </c>
      <c r="G45" s="84">
        <f>G41+G43+G44</f>
        <v>27</v>
      </c>
      <c r="H45" s="84">
        <f>H41+H43+H44</f>
        <v>81836</v>
      </c>
      <c r="I45" s="84">
        <f>I43+I44</f>
        <v>337</v>
      </c>
      <c r="J45" s="84">
        <f>J41+J43+J44</f>
        <v>12706</v>
      </c>
      <c r="K45" s="84">
        <f>K41+K43+K44</f>
        <v>1741</v>
      </c>
      <c r="L45" s="91">
        <f>E45-F45</f>
        <v>9553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363674</v>
      </c>
      <c r="F46" s="84">
        <f t="shared" si="0"/>
        <v>299336</v>
      </c>
      <c r="G46" s="84">
        <f t="shared" si="0"/>
        <v>1884</v>
      </c>
      <c r="H46" s="84">
        <f t="shared" si="0"/>
        <v>280729</v>
      </c>
      <c r="I46" s="84">
        <f t="shared" si="0"/>
        <v>115577</v>
      </c>
      <c r="J46" s="84">
        <f t="shared" si="0"/>
        <v>82945</v>
      </c>
      <c r="K46" s="84">
        <f t="shared" si="0"/>
        <v>18915</v>
      </c>
      <c r="L46" s="91">
        <f>E46-F46</f>
        <v>64338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&amp;LFA08589A&amp;C&amp;R2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1234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1122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9244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149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441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1692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2230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2947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851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1114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322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4286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76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1238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978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1289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402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28266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603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484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47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28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14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77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101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13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>
        <v>2</v>
      </c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11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>
        <v>1</v>
      </c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33</v>
      </c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>
        <v>26</v>
      </c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>
        <v>24</v>
      </c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3960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5558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932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92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840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>
        <v>61</v>
      </c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1470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1660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1208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>
        <v>2</v>
      </c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>
        <v>2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&amp;LFA08589A&amp;C&amp;R3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8444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5253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432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>
        <v>38</v>
      </c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1113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1868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89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70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75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56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>
        <v>4</v>
      </c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>
        <v>840800</v>
      </c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8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>
        <v>4</v>
      </c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412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27364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467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60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>
        <v>6</v>
      </c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197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13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208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1119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5707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126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>
        <v>5075582</v>
      </c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>
        <v>6301</v>
      </c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7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233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47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9459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14107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10673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69888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48809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189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12086672803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954359575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>
        <v>2</v>
      </c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308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48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6139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2338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317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209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226804</v>
      </c>
      <c r="F57" s="115">
        <f>F58+F61+F62+F63</f>
        <v>42287</v>
      </c>
      <c r="G57" s="115">
        <f>G58+G61+G62+G63</f>
        <v>8124</v>
      </c>
      <c r="H57" s="115">
        <f>H58+H61+H62+H63</f>
        <v>2271</v>
      </c>
      <c r="I57" s="115">
        <f>I58+I61+I62+I63</f>
        <v>1243</v>
      </c>
    </row>
    <row r="58" spans="1:9" ht="13.5" customHeight="1">
      <c r="A58" s="219" t="s">
        <v>103</v>
      </c>
      <c r="B58" s="219"/>
      <c r="C58" s="219"/>
      <c r="D58" s="219"/>
      <c r="E58" s="94">
        <v>113353</v>
      </c>
      <c r="F58" s="94">
        <v>8891</v>
      </c>
      <c r="G58" s="94">
        <v>1547</v>
      </c>
      <c r="H58" s="94">
        <v>448</v>
      </c>
      <c r="I58" s="94">
        <v>205</v>
      </c>
    </row>
    <row r="59" spans="1:9" ht="13.5" customHeight="1">
      <c r="A59" s="284" t="s">
        <v>204</v>
      </c>
      <c r="B59" s="285"/>
      <c r="C59" s="285"/>
      <c r="D59" s="286"/>
      <c r="E59" s="86">
        <v>4088</v>
      </c>
      <c r="F59" s="86">
        <v>2689</v>
      </c>
      <c r="G59" s="86">
        <v>1042</v>
      </c>
      <c r="H59" s="86">
        <v>416</v>
      </c>
      <c r="I59" s="86">
        <v>199</v>
      </c>
    </row>
    <row r="60" spans="1:9" ht="13.5" customHeight="1">
      <c r="A60" s="284" t="s">
        <v>205</v>
      </c>
      <c r="B60" s="285"/>
      <c r="C60" s="285"/>
      <c r="D60" s="286"/>
      <c r="E60" s="86">
        <v>103264</v>
      </c>
      <c r="F60" s="86">
        <v>5531</v>
      </c>
      <c r="G60" s="86">
        <v>436</v>
      </c>
      <c r="H60" s="86">
        <v>21</v>
      </c>
      <c r="I60" s="86">
        <v>1</v>
      </c>
    </row>
    <row r="61" spans="1:9" ht="13.5" customHeight="1">
      <c r="A61" s="272" t="s">
        <v>30</v>
      </c>
      <c r="B61" s="272"/>
      <c r="C61" s="272"/>
      <c r="D61" s="272"/>
      <c r="E61" s="84">
        <v>1684</v>
      </c>
      <c r="F61" s="84">
        <v>1571</v>
      </c>
      <c r="G61" s="84">
        <v>218</v>
      </c>
      <c r="H61" s="84">
        <v>78</v>
      </c>
      <c r="I61" s="84">
        <v>25</v>
      </c>
    </row>
    <row r="62" spans="1:9" ht="13.5" customHeight="1">
      <c r="A62" s="272" t="s">
        <v>104</v>
      </c>
      <c r="B62" s="272"/>
      <c r="C62" s="272"/>
      <c r="D62" s="272"/>
      <c r="E62" s="84">
        <v>37081</v>
      </c>
      <c r="F62" s="84">
        <v>25085</v>
      </c>
      <c r="G62" s="84">
        <v>6042</v>
      </c>
      <c r="H62" s="84">
        <v>1665</v>
      </c>
      <c r="I62" s="84">
        <v>1000</v>
      </c>
    </row>
    <row r="63" spans="1:9" ht="13.5" customHeight="1">
      <c r="A63" s="219" t="s">
        <v>108</v>
      </c>
      <c r="B63" s="219"/>
      <c r="C63" s="219"/>
      <c r="D63" s="219"/>
      <c r="E63" s="84">
        <v>74686</v>
      </c>
      <c r="F63" s="84">
        <v>6740</v>
      </c>
      <c r="G63" s="84">
        <v>317</v>
      </c>
      <c r="H63" s="84">
        <v>80</v>
      </c>
      <c r="I63" s="84">
        <v>13</v>
      </c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71705</v>
      </c>
      <c r="G67" s="108">
        <v>8878989252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21555</v>
      </c>
      <c r="G68" s="88">
        <v>8691692519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50150</v>
      </c>
      <c r="G69" s="88">
        <v>187296733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24824</v>
      </c>
      <c r="G70" s="108">
        <v>17040183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2</v>
      </c>
      <c r="G71" s="88">
        <v>28495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&amp;LFA08589A&amp;C&amp;R4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22.804267888359757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25.66226808215101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29.906956136464334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23.682669789227166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13.702187942704235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93.78390838388968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1343.200956937799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1740.066985645933</v>
      </c>
    </row>
    <row r="11" spans="1:4" ht="16.5" customHeight="1">
      <c r="A11" s="209" t="s">
        <v>62</v>
      </c>
      <c r="B11" s="211"/>
      <c r="C11" s="10">
        <v>9</v>
      </c>
      <c r="D11" s="84">
        <v>78.7</v>
      </c>
    </row>
    <row r="12" spans="1:4" ht="16.5" customHeight="1">
      <c r="A12" s="272" t="s">
        <v>103</v>
      </c>
      <c r="B12" s="272"/>
      <c r="C12" s="10">
        <v>10</v>
      </c>
      <c r="D12" s="84">
        <v>39.8</v>
      </c>
    </row>
    <row r="13" spans="1:4" ht="16.5" customHeight="1">
      <c r="A13" s="284" t="s">
        <v>204</v>
      </c>
      <c r="B13" s="286"/>
      <c r="C13" s="10">
        <v>11</v>
      </c>
      <c r="D13" s="94">
        <v>220.9</v>
      </c>
    </row>
    <row r="14" spans="1:4" ht="16.5" customHeight="1">
      <c r="A14" s="284" t="s">
        <v>205</v>
      </c>
      <c r="B14" s="286"/>
      <c r="C14" s="10">
        <v>12</v>
      </c>
      <c r="D14" s="94">
        <v>17.4</v>
      </c>
    </row>
    <row r="15" spans="1:4" ht="16.5" customHeight="1">
      <c r="A15" s="272" t="s">
        <v>30</v>
      </c>
      <c r="B15" s="272"/>
      <c r="C15" s="10">
        <v>13</v>
      </c>
      <c r="D15" s="84">
        <v>161</v>
      </c>
    </row>
    <row r="16" spans="1:4" ht="16.5" customHeight="1">
      <c r="A16" s="272" t="s">
        <v>104</v>
      </c>
      <c r="B16" s="272"/>
      <c r="C16" s="10">
        <v>14</v>
      </c>
      <c r="D16" s="84">
        <v>181.6</v>
      </c>
    </row>
    <row r="17" spans="1:5" ht="16.5" customHeight="1">
      <c r="A17" s="272" t="s">
        <v>108</v>
      </c>
      <c r="B17" s="272"/>
      <c r="C17" s="10">
        <v>15</v>
      </c>
      <c r="D17" s="84">
        <v>44.9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&amp;LFA08589A&amp;C&amp;R5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2020-09-01T06:11:52Z</cp:lastPrinted>
  <dcterms:created xsi:type="dcterms:W3CDTF">2004-04-20T14:33:35Z</dcterms:created>
  <dcterms:modified xsi:type="dcterms:W3CDTF">2021-02-22T14:11:01Z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мзс_10026_4.2020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FA08589A</vt:lpwstr>
  </property>
  <property fmtid="{D5CDD505-2E9C-101B-9397-08002B2CF9AE}" pid="9" name="Підрозділ">
    <vt:lpwstr>ТУ ДСА України в м. Київ</vt:lpwstr>
  </property>
  <property fmtid="{D5CDD505-2E9C-101B-9397-08002B2CF9AE}" pid="10" name="ПідрозділDBID">
    <vt:i4>0</vt:i4>
  </property>
  <property fmtid="{D5CDD505-2E9C-101B-9397-08002B2CF9AE}" pid="11" name="ПідрозділID">
    <vt:i4>168172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