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<sst xmlns="http://schemas.openxmlformats.org/spreadsheetml/2006/main" count="187" uniqueCount="159">
  <si>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</si>
  <si>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</si>
  <si>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</si>
  <si>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</si>
  <si>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</si>
  <si>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</si>
  <si>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</si>
  <si>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</si>
  <si>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</si>
  <si>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</si>
  <si>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</si>
  <si>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</si>
  <si>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</si>
  <si>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</si>
  <si>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</si>
  <si>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</si>
  <si>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</si>
  <si>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</si>
  <si>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</si>
  <si>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</si>
  <si>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</si>
  <si>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</si>
  <si>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</si>
  <si>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</si>
  <si>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</si>
  <si>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</si>
  <si>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</si>
  <si>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</si>
  <si>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</si>
  <si>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</si>
  <si>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</si>
  <si>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</si>
  <si>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</si>
  <si>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</si>
  <si>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</si>
  <si>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</si>
  <si>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</si>
  <si>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</si>
  <si>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</si>
  <si>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</si>
  <si>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</si>
  <si>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</si>
  <si>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</si>
  <si>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</si>
  <si>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</si>
  <si>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</si>
  <si>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</si>
  <si>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</si>
  <si>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</si>
  <si>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</si>
  <si>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</si>
  <si>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</si>
  <si>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</si>
  <si>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</si>
  <si>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</si>
  <si>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</si>
  <si>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</si>
  <si>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</si>
  <si>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</si>
  <si>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</si>
  <si>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</si>
  <si>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</si>
  <si>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</si>
  <si>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</si>
  <si>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</si>
  <si>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</si>
  <si>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</si>
  <si>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</si>
  <si>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</si>
  <si>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</si>
  <si>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</si>
  <si>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</si>
  <si>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</si>
  <si>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</si>
  <si>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</si>
  <si>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</si>
  <si>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</si>
  <si>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</si>
  <si>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</si>
  <si>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</si>
  <si>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</si>
  <si>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</si>
  <si>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</si>
  <si>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</si>
  <si>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</si>
  <si>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</si>
  <si>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</si>
  <si>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</si>
  <si>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</si>
  <si>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</si>
  <si>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</si>
  <si>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</si>
  <si>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</si>
  <si>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</si>
  <si>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</si>
  <si>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</si>
  <si>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</si>
  <si>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</si>
  <si>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</si>
  <si>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</si>
  <si>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</si>
  <si>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</si>
  <si>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</si>
  <si>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</si>
  <si>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</si>
  <si>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</si>
  <si>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</si>
  <si>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</si>
  <si>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</si>
  <si>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</si>
  <si>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</si>
  <si>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</si>
  <si>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</si>
  <si>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</si>
  <si>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</si>
  <si>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</si>
  <si>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</si>
  <si>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</si>
  <si>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</si>
  <si>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</si>
  <si>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</si>
  <si>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</si>
  <si>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</si>
  <si>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</si>
  <si>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</si>
  <si>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м. Київ</t>
  </si>
  <si>
    <t>01133 Київ.м. Київ</t>
  </si>
  <si>
    <t>бульвар Лесі Українки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</si>
  <si>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</si>
  <si>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</si>
  <si>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</si>
  <si>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</si>
  <si>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</si>
  <si>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</si>
  <si>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</si>
  <si>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</si>
  <si>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</si>
  <si>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</si>
  <si>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</si>
  <si>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</si>
  <si>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</si>
  <si>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</si>
  <si>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</si>
  <si>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</si>
  <si>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</si>
  <si>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</si>
  <si>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</si>
  <si>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</si>
  <si>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</si>
  <si>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</si>
  <si>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</si>
  <si>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</si>
  <si>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</si>
  <si>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</si>
  <si>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О.В. Сімановський</t>
  </si>
  <si>
    <t>С.О. Павлюк</t>
  </si>
  <si>
    <t>096-46-49-778</t>
  </si>
  <si>
    <t>285-19-02</t>
  </si>
  <si>
    <t>27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</si>
</sst>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&amp;L665827F4&amp;C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35561</v>
      </c>
      <c r="D6" s="88">
        <f>SUM(D7,D10,D13,D14,D15,D21,D24,D25,D18,D19,D20)</f>
        <v>62703245.900000155</v>
      </c>
      <c r="E6" s="88">
        <f>SUM(E7,E10,E13,E14,E15,E21,E24,E25,E18,E19,E20)</f>
        <v>32339</v>
      </c>
      <c r="F6" s="88">
        <f>SUM(F7,F10,F13,F14,F15,F21,F24,F25,F18,F19,F20)</f>
        <v>56196802.83000001</v>
      </c>
      <c r="G6" s="88">
        <f>SUM(G7,G10,G13,G14,G15,G21,G24,G25,G18,G19,G20)</f>
        <v>434</v>
      </c>
      <c r="H6" s="88">
        <f>SUM(H7,H10,H13,H14,H15,H21,H24,H25,H18,H19,H20)</f>
        <v>615696.63</v>
      </c>
      <c r="I6" s="88">
        <f>SUM(I7,I10,I13,I14,I15,I21,I24,I25,I18,I19,I20)</f>
        <v>643</v>
      </c>
      <c r="J6" s="88">
        <f>SUM(J7,J10,J13,J14,J15,J21,J24,J25,J18,J19,J20)</f>
        <v>781415.510000001</v>
      </c>
      <c r="K6" s="88">
        <f>SUM(K7,K10,K13,K14,K15,K21,K24,K25,K18,K19,K20)</f>
        <v>2299</v>
      </c>
      <c r="L6" s="88">
        <f>SUM(L7,L10,L13,L14,L15,L21,L24,L25,L18,L19,L20)</f>
        <v>1952104.8100000077</v>
      </c>
    </row>
    <row r="7" spans="1:12" ht="12.75" customHeight="1">
      <c r="A7" s="86">
        <v>2</v>
      </c>
      <c r="B7" s="89" t="s">
        <v>68</v>
      </c>
      <c r="C7" s="90">
        <v>13794</v>
      </c>
      <c r="D7" s="90">
        <v>44706873.87</v>
      </c>
      <c r="E7" s="90">
        <v>12972</v>
      </c>
      <c r="F7" s="90">
        <v>39312999.4299999</v>
      </c>
      <c r="G7" s="90">
        <v>140</v>
      </c>
      <c r="H7" s="90">
        <v>359063.8</v>
      </c>
      <c r="I7" s="90">
        <v>219</v>
      </c>
      <c r="J7" s="90">
        <v>494251.470000001</v>
      </c>
      <c r="K7" s="90">
        <v>513</v>
      </c>
      <c r="L7" s="90">
        <v>862315.710000003</v>
      </c>
    </row>
    <row r="8" spans="1:12" ht="12.75">
      <c r="A8" s="86">
        <v>3</v>
      </c>
      <c r="B8" s="91" t="s">
        <v>69</v>
      </c>
      <c r="C8" s="90">
        <v>10012</v>
      </c>
      <c r="D8" s="90">
        <v>32229896.3</v>
      </c>
      <c r="E8" s="90">
        <v>9864</v>
      </c>
      <c r="F8" s="90">
        <v>27692387.52</v>
      </c>
      <c r="G8" s="90">
        <v>98</v>
      </c>
      <c r="H8" s="90">
        <v>261265.03</v>
      </c>
      <c r="I8" s="90">
        <v>56</v>
      </c>
      <c r="J8" s="90">
        <v>290994.54</v>
      </c>
      <c r="K8" s="90">
        <v>16</v>
      </c>
      <c r="L8" s="90">
        <v>103669.64</v>
      </c>
    </row>
    <row r="9" spans="1:12" ht="12.75">
      <c r="A9" s="86">
        <v>4</v>
      </c>
      <c r="B9" s="91" t="s">
        <v>70</v>
      </c>
      <c r="C9" s="90">
        <v>3782</v>
      </c>
      <c r="D9" s="90">
        <v>12476977.57</v>
      </c>
      <c r="E9" s="90">
        <v>3108</v>
      </c>
      <c r="F9" s="90">
        <v>11620611.91</v>
      </c>
      <c r="G9" s="90">
        <v>42</v>
      </c>
      <c r="H9" s="90">
        <v>97798.77</v>
      </c>
      <c r="I9" s="90">
        <v>163</v>
      </c>
      <c r="J9" s="90">
        <v>203256.93</v>
      </c>
      <c r="K9" s="90">
        <v>497</v>
      </c>
      <c r="L9" s="90">
        <v>758646.070000001</v>
      </c>
    </row>
    <row r="10" spans="1:12" ht="12.75">
      <c r="A10" s="86">
        <v>5</v>
      </c>
      <c r="B10" s="89" t="s">
        <v>71</v>
      </c>
      <c r="C10" s="90">
        <v>6623</v>
      </c>
      <c r="D10" s="90">
        <v>7497626.43000004</v>
      </c>
      <c r="E10" s="90">
        <v>6032</v>
      </c>
      <c r="F10" s="90">
        <v>7298699.12000003</v>
      </c>
      <c r="G10" s="90">
        <v>68</v>
      </c>
      <c r="H10" s="90">
        <v>118676.77</v>
      </c>
      <c r="I10" s="90">
        <v>197</v>
      </c>
      <c r="J10" s="90">
        <v>204483.24</v>
      </c>
      <c r="K10" s="90">
        <v>358</v>
      </c>
      <c r="L10" s="90">
        <v>423128.4</v>
      </c>
    </row>
    <row r="11" spans="1:12" ht="12.75">
      <c r="A11" s="86">
        <v>6</v>
      </c>
      <c r="B11" s="91" t="s">
        <v>72</v>
      </c>
      <c r="C11" s="90">
        <v>369</v>
      </c>
      <c r="D11" s="90">
        <v>1055204.88</v>
      </c>
      <c r="E11" s="90">
        <v>311</v>
      </c>
      <c r="F11" s="90">
        <v>1025184.57</v>
      </c>
      <c r="G11" s="90">
        <v>13</v>
      </c>
      <c r="H11" s="90">
        <v>49684.51</v>
      </c>
      <c r="I11" s="90">
        <v>35</v>
      </c>
      <c r="J11" s="90">
        <v>44137.22</v>
      </c>
      <c r="K11" s="90">
        <v>16</v>
      </c>
      <c r="L11" s="90">
        <v>39696</v>
      </c>
    </row>
    <row r="12" spans="1:12" ht="12.75">
      <c r="A12" s="86">
        <v>7</v>
      </c>
      <c r="B12" s="91" t="s">
        <v>73</v>
      </c>
      <c r="C12" s="90">
        <v>6254</v>
      </c>
      <c r="D12" s="90">
        <v>6442421.55000004</v>
      </c>
      <c r="E12" s="90">
        <v>5721</v>
      </c>
      <c r="F12" s="90">
        <v>6273514.55000003</v>
      </c>
      <c r="G12" s="90">
        <v>55</v>
      </c>
      <c r="H12" s="90">
        <v>68992.26</v>
      </c>
      <c r="I12" s="90">
        <v>162</v>
      </c>
      <c r="J12" s="90">
        <v>160346.02</v>
      </c>
      <c r="K12" s="90">
        <v>342</v>
      </c>
      <c r="L12" s="90">
        <v>383432.4</v>
      </c>
    </row>
    <row r="13" spans="1:12" ht="12.75">
      <c r="A13" s="86">
        <v>8</v>
      </c>
      <c r="B13" s="89" t="s">
        <v>18</v>
      </c>
      <c r="C13" s="90">
        <v>6445</v>
      </c>
      <c r="D13" s="90">
        <v>6395764.80000008</v>
      </c>
      <c r="E13" s="90">
        <v>6232</v>
      </c>
      <c r="F13" s="90">
        <v>6181788.03000007</v>
      </c>
      <c r="G13" s="90">
        <v>176</v>
      </c>
      <c r="H13" s="90">
        <v>95460.36</v>
      </c>
      <c r="I13" s="90">
        <v>37</v>
      </c>
      <c r="J13" s="90">
        <v>29687.4</v>
      </c>
      <c r="K13" s="90">
        <v>27</v>
      </c>
      <c r="L13" s="90">
        <v>26710.4</v>
      </c>
    </row>
    <row r="14" spans="1:12" ht="12.75">
      <c r="A14" s="86">
        <v>9</v>
      </c>
      <c r="B14" s="89" t="s">
        <v>19</v>
      </c>
      <c r="C14" s="90">
        <v>77</v>
      </c>
      <c r="D14" s="90">
        <v>335737.41</v>
      </c>
      <c r="E14" s="90">
        <v>74</v>
      </c>
      <c r="F14" s="90">
        <v>357027.88</v>
      </c>
      <c r="G14" s="90">
        <v>3</v>
      </c>
      <c r="H14" s="90">
        <v>17656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5097</v>
      </c>
      <c r="D15" s="90">
        <v>2691785.10000003</v>
      </c>
      <c r="E15" s="90">
        <v>3980</v>
      </c>
      <c r="F15" s="90">
        <v>2180005.14000001</v>
      </c>
      <c r="G15" s="90">
        <v>18</v>
      </c>
      <c r="H15" s="90">
        <v>9827.2</v>
      </c>
      <c r="I15" s="90">
        <v>2</v>
      </c>
      <c r="J15" s="90">
        <v>744.3</v>
      </c>
      <c r="K15" s="90">
        <v>1126</v>
      </c>
      <c r="L15" s="90">
        <v>564923.700000005</v>
      </c>
    </row>
    <row r="16" spans="1:12" ht="12.75">
      <c r="A16" s="86">
        <v>11</v>
      </c>
      <c r="B16" s="91" t="s">
        <v>72</v>
      </c>
      <c r="C16" s="90">
        <v>218</v>
      </c>
      <c r="D16" s="90">
        <v>270429</v>
      </c>
      <c r="E16" s="90">
        <v>193</v>
      </c>
      <c r="F16" s="90">
        <v>234791.9</v>
      </c>
      <c r="G16" s="90">
        <v>2</v>
      </c>
      <c r="H16" s="90">
        <v>2481</v>
      </c>
      <c r="I16" s="90">
        <v>1</v>
      </c>
      <c r="J16" s="90">
        <v>248.1</v>
      </c>
      <c r="K16" s="90">
        <v>24</v>
      </c>
      <c r="L16" s="90">
        <v>28531.5</v>
      </c>
    </row>
    <row r="17" spans="1:12" ht="12.75">
      <c r="A17" s="86">
        <v>12</v>
      </c>
      <c r="B17" s="91" t="s">
        <v>73</v>
      </c>
      <c r="C17" s="90">
        <v>4879</v>
      </c>
      <c r="D17" s="90">
        <v>2421356.10000002</v>
      </c>
      <c r="E17" s="90">
        <v>3787</v>
      </c>
      <c r="F17" s="90">
        <v>1945213.24000001</v>
      </c>
      <c r="G17" s="90">
        <v>16</v>
      </c>
      <c r="H17" s="90">
        <v>7346.2</v>
      </c>
      <c r="I17" s="90">
        <v>1</v>
      </c>
      <c r="J17" s="90">
        <v>496.2</v>
      </c>
      <c r="K17" s="90">
        <v>1102</v>
      </c>
      <c r="L17" s="90">
        <v>536392.200000004</v>
      </c>
    </row>
    <row r="18" spans="1:12" ht="12.75">
      <c r="A18" s="86">
        <v>13</v>
      </c>
      <c r="B18" s="92" t="s">
        <v>93</v>
      </c>
      <c r="C18" s="90">
        <v>3313</v>
      </c>
      <c r="D18" s="90">
        <v>821704.500000006</v>
      </c>
      <c r="E18" s="90">
        <v>2841</v>
      </c>
      <c r="F18" s="90">
        <v>696610.750000004</v>
      </c>
      <c r="G18" s="90">
        <v>25</v>
      </c>
      <c r="H18" s="90">
        <v>5763.7</v>
      </c>
      <c r="I18" s="90">
        <v>184</v>
      </c>
      <c r="J18" s="90">
        <v>45270.2999999999</v>
      </c>
      <c r="K18" s="90">
        <v>275</v>
      </c>
      <c r="L18" s="90">
        <v>75026.5999999999</v>
      </c>
    </row>
    <row r="19" spans="1:12" ht="12.75">
      <c r="A19" s="86">
        <v>14</v>
      </c>
      <c r="B19" s="92" t="s">
        <v>94</v>
      </c>
      <c r="C19" s="90">
        <v>145</v>
      </c>
      <c r="D19" s="90">
        <v>19103.7</v>
      </c>
      <c r="E19" s="90">
        <v>145</v>
      </c>
      <c r="F19" s="90">
        <v>18867.95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4</v>
      </c>
      <c r="D20" s="90">
        <v>2232.9</v>
      </c>
      <c r="E20" s="90">
        <v>4</v>
      </c>
      <c r="F20" s="90">
        <v>1984.8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61</v>
      </c>
      <c r="D21" s="90">
        <f>SUM(D22:D23)</f>
        <v>230928.59000000003</v>
      </c>
      <c r="E21" s="90">
        <f>SUM(E22:E23)</f>
        <v>57</v>
      </c>
      <c r="F21" s="90">
        <f>SUM(F22:F23)</f>
        <v>148320.68</v>
      </c>
      <c r="G21" s="90">
        <f>SUM(G22:G23)</f>
        <v>4</v>
      </c>
      <c r="H21" s="90">
        <f>SUM(H22:H23)</f>
        <v>9248.8</v>
      </c>
      <c r="I21" s="90">
        <f>SUM(I22:I23)</f>
        <v>4</v>
      </c>
      <c r="J21" s="90">
        <f>SUM(J22:J23)</f>
        <v>6978.8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29</v>
      </c>
      <c r="D22" s="90">
        <v>33235.2</v>
      </c>
      <c r="E22" s="90">
        <v>27</v>
      </c>
      <c r="F22" s="90">
        <v>30220.23</v>
      </c>
      <c r="G22" s="90">
        <v>2</v>
      </c>
      <c r="H22" s="90">
        <v>5044.8</v>
      </c>
      <c r="I22" s="90">
        <v>2</v>
      </c>
      <c r="J22" s="90">
        <v>1984.8</v>
      </c>
      <c r="K22" s="90"/>
      <c r="L22" s="90"/>
    </row>
    <row r="23" spans="1:12" ht="12.75">
      <c r="A23" s="86">
        <v>18</v>
      </c>
      <c r="B23" s="93" t="s">
        <v>2</v>
      </c>
      <c r="C23" s="90">
        <v>32</v>
      </c>
      <c r="D23" s="90">
        <v>197693.39</v>
      </c>
      <c r="E23" s="90">
        <v>30</v>
      </c>
      <c r="F23" s="90">
        <v>118100.45</v>
      </c>
      <c r="G23" s="90">
        <v>2</v>
      </c>
      <c r="H23" s="90">
        <v>4204</v>
      </c>
      <c r="I23" s="90">
        <v>2</v>
      </c>
      <c r="J23" s="90">
        <v>4994</v>
      </c>
      <c r="K23" s="90"/>
      <c r="L23" s="90"/>
    </row>
    <row r="24" spans="1:12" ht="38.25">
      <c r="A24" s="86">
        <v>19</v>
      </c>
      <c r="B24" s="89" t="s">
        <v>95</v>
      </c>
      <c r="C24" s="90">
        <v>2</v>
      </c>
      <c r="D24" s="90">
        <v>1488.6</v>
      </c>
      <c r="E24" s="90">
        <v>2</v>
      </c>
      <c r="F24" s="90">
        <v>499.05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991</v>
      </c>
      <c r="D39" s="88">
        <f>SUM(D40,D47,D48,D49)</f>
        <v>1032713.6999999989</v>
      </c>
      <c r="E39" s="88">
        <f>SUM(E40,E47,E48,E49)</f>
        <v>941</v>
      </c>
      <c r="F39" s="88">
        <f>SUM(F40,F47,F48,F49)</f>
        <v>792057.950000001</v>
      </c>
      <c r="G39" s="88">
        <f>SUM(G40,G47,G48,G49)</f>
        <v>2</v>
      </c>
      <c r="H39" s="88">
        <f>SUM(H40,H47,H48,H49)</f>
        <v>908</v>
      </c>
      <c r="I39" s="88">
        <f>SUM(I40,I47,I48,I49)</f>
        <v>33</v>
      </c>
      <c r="J39" s="88">
        <f>SUM(J40,J47,J48,J49)</f>
        <v>16728.399999999998</v>
      </c>
      <c r="K39" s="88">
        <f>SUM(K40,K47,K48,K49)</f>
        <v>16</v>
      </c>
      <c r="L39" s="88">
        <f>SUM(L40,L47,L48,L49)</f>
        <v>15878.4</v>
      </c>
    </row>
    <row r="40" spans="1:12" ht="12.75">
      <c r="A40" s="86">
        <v>35</v>
      </c>
      <c r="B40" s="89" t="s">
        <v>79</v>
      </c>
      <c r="C40" s="90">
        <f>SUM(C41,C44)</f>
        <v>918</v>
      </c>
      <c r="D40" s="90">
        <f>SUM(D41,D44)</f>
        <v>977883.5999999989</v>
      </c>
      <c r="E40" s="90">
        <f>SUM(E41,E44)</f>
        <v>894</v>
      </c>
      <c r="F40" s="90">
        <f>SUM(F41,F44)</f>
        <v>760076.730000001</v>
      </c>
      <c r="G40" s="90">
        <f>SUM(G41,G44)</f>
        <v>2</v>
      </c>
      <c r="H40" s="90">
        <f>SUM(H41,H44)</f>
        <v>908</v>
      </c>
      <c r="I40" s="90">
        <f>SUM(I41,I44)</f>
        <v>4</v>
      </c>
      <c r="J40" s="90">
        <f>SUM(J41,J44)</f>
        <v>2338.6</v>
      </c>
      <c r="K40" s="90">
        <f>SUM(K41,K44)</f>
        <v>16</v>
      </c>
      <c r="L40" s="90">
        <f>SUM(L41,L44)</f>
        <v>15878.4</v>
      </c>
    </row>
    <row r="41" spans="1:12" ht="12.75">
      <c r="A41" s="86">
        <v>36</v>
      </c>
      <c r="B41" s="89" t="s">
        <v>80</v>
      </c>
      <c r="C41" s="90">
        <v>24</v>
      </c>
      <c r="D41" s="90">
        <v>40192.2</v>
      </c>
      <c r="E41" s="90">
        <v>23</v>
      </c>
      <c r="F41" s="90">
        <v>36026.86</v>
      </c>
      <c r="G41" s="90"/>
      <c r="H41" s="90"/>
      <c r="I41" s="90">
        <v>1</v>
      </c>
      <c r="J41" s="90">
        <v>496.2</v>
      </c>
      <c r="K41" s="90"/>
      <c r="L41" s="90"/>
    </row>
    <row r="42" spans="1:12" ht="12.75">
      <c r="A42" s="86">
        <v>37</v>
      </c>
      <c r="B42" s="91" t="s">
        <v>81</v>
      </c>
      <c r="C42" s="90">
        <v>5</v>
      </c>
      <c r="D42" s="90">
        <v>12405</v>
      </c>
      <c r="E42" s="90">
        <v>4</v>
      </c>
      <c r="F42" s="90">
        <v>9924</v>
      </c>
      <c r="G42" s="90"/>
      <c r="H42" s="90"/>
      <c r="I42" s="90">
        <v>1</v>
      </c>
      <c r="J42" s="90">
        <v>496.2</v>
      </c>
      <c r="K42" s="90"/>
      <c r="L42" s="90"/>
    </row>
    <row r="43" spans="1:12" ht="12.75">
      <c r="A43" s="86">
        <v>38</v>
      </c>
      <c r="B43" s="91" t="s">
        <v>70</v>
      </c>
      <c r="C43" s="90">
        <v>19</v>
      </c>
      <c r="D43" s="90">
        <v>27787.2</v>
      </c>
      <c r="E43" s="90">
        <v>19</v>
      </c>
      <c r="F43" s="90">
        <v>26102.86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894</v>
      </c>
      <c r="D44" s="90">
        <v>937691.399999999</v>
      </c>
      <c r="E44" s="90">
        <v>871</v>
      </c>
      <c r="F44" s="90">
        <v>724049.870000001</v>
      </c>
      <c r="G44" s="90">
        <v>2</v>
      </c>
      <c r="H44" s="90">
        <v>908</v>
      </c>
      <c r="I44" s="90">
        <v>3</v>
      </c>
      <c r="J44" s="90">
        <v>1842.4</v>
      </c>
      <c r="K44" s="90">
        <v>16</v>
      </c>
      <c r="L44" s="90">
        <v>15878.4</v>
      </c>
    </row>
    <row r="45" spans="1:12" ht="25.5">
      <c r="A45" s="86">
        <v>40</v>
      </c>
      <c r="B45" s="91" t="s">
        <v>83</v>
      </c>
      <c r="C45" s="90">
        <v>12</v>
      </c>
      <c r="D45" s="90">
        <v>29772</v>
      </c>
      <c r="E45" s="90">
        <v>12</v>
      </c>
      <c r="F45" s="90">
        <v>7897</v>
      </c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882</v>
      </c>
      <c r="D46" s="90">
        <v>907919.399999999</v>
      </c>
      <c r="E46" s="90">
        <v>859</v>
      </c>
      <c r="F46" s="90">
        <v>716152.87</v>
      </c>
      <c r="G46" s="90">
        <v>2</v>
      </c>
      <c r="H46" s="90">
        <v>908</v>
      </c>
      <c r="I46" s="90">
        <v>3</v>
      </c>
      <c r="J46" s="90">
        <v>1842.4</v>
      </c>
      <c r="K46" s="90">
        <v>16</v>
      </c>
      <c r="L46" s="90">
        <v>15878.4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73</v>
      </c>
      <c r="D49" s="90">
        <v>54830.1</v>
      </c>
      <c r="E49" s="90">
        <v>47</v>
      </c>
      <c r="F49" s="90">
        <v>31981.22</v>
      </c>
      <c r="G49" s="90"/>
      <c r="H49" s="90"/>
      <c r="I49" s="90">
        <v>29</v>
      </c>
      <c r="J49" s="90">
        <v>14389.8</v>
      </c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717</v>
      </c>
      <c r="D50" s="88">
        <f>SUM(D51:D54)</f>
        <v>28116.760000000002</v>
      </c>
      <c r="E50" s="88">
        <f>SUM(E51:E54)</f>
        <v>717</v>
      </c>
      <c r="F50" s="88">
        <f>SUM(F51:F54)</f>
        <v>27974.54</v>
      </c>
      <c r="G50" s="88">
        <f>SUM(G51:G54)</f>
        <v>0</v>
      </c>
      <c r="H50" s="88">
        <f>SUM(H51:H54)</f>
        <v>0</v>
      </c>
      <c r="I50" s="88">
        <f>SUM(I51:I54)</f>
        <v>20</v>
      </c>
      <c r="J50" s="88">
        <f>SUM(J51:J54)</f>
        <v>260.46000000000004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482</v>
      </c>
      <c r="D51" s="90">
        <v>20597.37</v>
      </c>
      <c r="E51" s="90">
        <v>482</v>
      </c>
      <c r="F51" s="90">
        <v>20641.53</v>
      </c>
      <c r="G51" s="90"/>
      <c r="H51" s="90"/>
      <c r="I51" s="90">
        <v>19</v>
      </c>
      <c r="J51" s="90">
        <v>186.03</v>
      </c>
      <c r="K51" s="90"/>
      <c r="L51" s="90"/>
    </row>
    <row r="52" spans="1:12" ht="12.75">
      <c r="A52" s="86">
        <v>47</v>
      </c>
      <c r="B52" s="89" t="s">
        <v>10</v>
      </c>
      <c r="C52" s="90">
        <v>57</v>
      </c>
      <c r="D52" s="90">
        <v>4684.32</v>
      </c>
      <c r="E52" s="90">
        <v>57</v>
      </c>
      <c r="F52" s="90">
        <v>4499.75</v>
      </c>
      <c r="G52" s="90"/>
      <c r="H52" s="90"/>
      <c r="I52" s="90">
        <v>1</v>
      </c>
      <c r="J52" s="90">
        <v>74.43</v>
      </c>
      <c r="K52" s="90"/>
      <c r="L52" s="90"/>
    </row>
    <row r="53" spans="1:12" ht="51" customHeight="1">
      <c r="A53" s="86">
        <v>48</v>
      </c>
      <c r="B53" s="89" t="s">
        <v>104</v>
      </c>
      <c r="C53" s="90">
        <v>170</v>
      </c>
      <c r="D53" s="90">
        <v>1375.24</v>
      </c>
      <c r="E53" s="90">
        <v>170</v>
      </c>
      <c r="F53" s="90">
        <v>1373.43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8</v>
      </c>
      <c r="D54" s="90">
        <v>1459.83</v>
      </c>
      <c r="E54" s="90">
        <v>8</v>
      </c>
      <c r="F54" s="90">
        <v>1459.83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31812</v>
      </c>
      <c r="D55" s="88">
        <v>15784186.4599993</v>
      </c>
      <c r="E55" s="88">
        <v>12316</v>
      </c>
      <c r="F55" s="88">
        <v>6463908.60999994</v>
      </c>
      <c r="G55" s="88"/>
      <c r="H55" s="88"/>
      <c r="I55" s="88">
        <v>30937</v>
      </c>
      <c r="J55" s="88">
        <v>15581301.8099993</v>
      </c>
      <c r="K55" s="88">
        <v>875</v>
      </c>
      <c r="L55" s="88">
        <v>534861.400000002</v>
      </c>
    </row>
    <row r="56" spans="1:12" ht="19.5" customHeight="1">
      <c r="A56" s="86">
        <v>51</v>
      </c>
      <c r="B56" s="95" t="s">
        <v>128</v>
      </c>
      <c r="C56" s="88">
        <f>SUM(C6,C28,C39,C50,C55)</f>
        <v>69081</v>
      </c>
      <c r="D56" s="88">
        <f>SUM(D6,D28,D39,D50,D55)</f>
        <v>79548262.81999946</v>
      </c>
      <c r="E56" s="88">
        <f>SUM(E6,E28,E39,E50,E55)</f>
        <v>46313</v>
      </c>
      <c r="F56" s="88">
        <f>SUM(F6,F28,F39,F50,F55)</f>
        <v>63480743.929999955</v>
      </c>
      <c r="G56" s="88">
        <f>SUM(G6,G28,G39,G50,G55)</f>
        <v>436</v>
      </c>
      <c r="H56" s="88">
        <f>SUM(H6,H28,H39,H50,H55)</f>
        <v>616604.63</v>
      </c>
      <c r="I56" s="88">
        <f>SUM(I6,I28,I39,I50,I55)</f>
        <v>31633</v>
      </c>
      <c r="J56" s="88">
        <f>SUM(J6,J28,J39,J50,J55)</f>
        <v>16379706.179999301</v>
      </c>
      <c r="K56" s="88">
        <f>SUM(K6,K28,K39,K50,K55)</f>
        <v>3190</v>
      </c>
      <c r="L56" s="88">
        <f>SUM(L6,L28,L39,L50,L55)</f>
        <v>2502844.6100000096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&amp;L665827F4&amp;CФорма № Зведений- 10, Підрозділ: ТУ ДСА України в м. Київ,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3162</v>
      </c>
      <c r="G5" s="97">
        <f>SUM(G6:G26)</f>
        <v>2248810.370000004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192</v>
      </c>
      <c r="G6" s="99">
        <v>209423.14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7</v>
      </c>
      <c r="G7" s="99">
        <v>17900.67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767</v>
      </c>
      <c r="G8" s="99">
        <v>603216.069999999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45</v>
      </c>
      <c r="G10" s="99">
        <v>31012.5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23</v>
      </c>
      <c r="G11" s="99">
        <v>104420.55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65</v>
      </c>
      <c r="G12" s="99">
        <v>63761.7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2</v>
      </c>
      <c r="G13" s="99">
        <v>13397.4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151</v>
      </c>
      <c r="G14" s="99">
        <v>169643.08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48</v>
      </c>
      <c r="G15" s="99">
        <v>74509.14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695</v>
      </c>
      <c r="G17" s="99">
        <v>346843.800000001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141</v>
      </c>
      <c r="G18" s="99">
        <v>91611.52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>
        <v>1</v>
      </c>
      <c r="G19" s="99">
        <v>2481</v>
      </c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>
        <v>11</v>
      </c>
      <c r="G20" s="99">
        <v>15382.2</v>
      </c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1012</v>
      </c>
      <c r="G24" s="99">
        <v>493967.100000004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>
        <v>1</v>
      </c>
      <c r="G25" s="99">
        <v>10000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&amp;L665827F4&amp;CФорма № Зведений- 10, Підрозділ: ТУ ДСА України в м. Київ,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2023-02-20T08:13:31Z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Зведений- 10_10026_4.2022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665827F4</vt:lpwstr>
  </property>
  <property fmtid="{D5CDD505-2E9C-101B-9397-08002B2CF9AE}" pid="10" name="Підрозд">
    <vt:lpwstr>ТУ ДСА України в м. Київ</vt:lpwstr>
  </property>
  <property fmtid="{D5CDD505-2E9C-101B-9397-08002B2CF9AE}" pid="11" name="ПідрозділDB">
    <vt:i4>0</vt:i4>
  </property>
  <property fmtid="{D5CDD505-2E9C-101B-9397-08002B2CF9AE}" pid="12" name="Підрозділ">
    <vt:i4>168172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