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<sst xmlns="http://schemas.openxmlformats.org/spreadsheetml/2006/main" count="174" uniqueCount="146">
  <si>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</si>
  <si>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</si>
  <si>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</si>
  <si>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</si>
  <si>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</si>
  <si>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</si>
  <si>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</si>
  <si>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</si>
  <si>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</si>
  <si>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</si>
  <si>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</si>
  <si>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</si>
  <si>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</si>
  <si>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</si>
  <si>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</si>
  <si>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</si>
  <si>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</si>
  <si>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</si>
  <si>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</si>
  <si>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</si>
  <si>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</si>
  <si>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</si>
  <si>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</si>
  <si>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</si>
  <si>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</si>
  <si>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</si>
  <si>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</si>
  <si>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</si>
  <si>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</si>
  <si>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</si>
  <si>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</si>
  <si>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</si>
  <si>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</si>
  <si>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</si>
  <si>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</si>
  <si>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</si>
  <si>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</si>
  <si>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</si>
  <si>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</si>
  <si>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</si>
  <si>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</si>
  <si>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</si>
  <si>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</si>
  <si>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</si>
  <si>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</si>
  <si>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</si>
  <si>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</si>
  <si>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</si>
  <si>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</si>
  <si>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</si>
  <si>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</si>
  <si>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</si>
  <si>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</si>
  <si>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</si>
  <si>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</si>
  <si>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</si>
  <si>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</si>
  <si>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</si>
  <si>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</si>
  <si>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</si>
  <si>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</si>
  <si>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</si>
  <si>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</si>
  <si>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</si>
  <si>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</si>
  <si>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</si>
  <si>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</si>
  <si>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</si>
  <si>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</si>
  <si>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</si>
  <si>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</si>
  <si>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</si>
  <si>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</si>
  <si>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</si>
  <si>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</si>
  <si>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</si>
  <si>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</si>
  <si>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</si>
  <si>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</si>
  <si>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</si>
  <si>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</si>
  <si>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</si>
  <si>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</si>
  <si>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</si>
  <si>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</si>
  <si>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</si>
  <si>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</si>
  <si>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</si>
  <si>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</si>
  <si>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</si>
  <si>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</si>
  <si>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</si>
  <si>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</si>
  <si>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</si>
  <si>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</si>
  <si>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</si>
  <si>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</si>
  <si>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</si>
  <si>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</si>
  <si>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</si>
  <si>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</si>
  <si>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</si>
  <si>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</si>
  <si>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</si>
  <si>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</si>
  <si>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</si>
  <si>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</si>
  <si>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</si>
  <si>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</si>
  <si>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</si>
  <si>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</si>
  <si>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</si>
  <si>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</si>
  <si>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</si>
  <si>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</si>
  <si>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</si>
  <si>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</si>
  <si>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</si>
  <si>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</si>
  <si>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</si>
  <si>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</si>
  <si>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</si>
  <si>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</si>
  <si>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</si>
  <si>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</si>
  <si>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</si>
  <si>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</si>
  <si>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</si>
  <si>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</si>
  <si>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</si>
  <si>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</si>
  <si>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</si>
  <si>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</si>
  <si>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</si>
  <si>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</si>
  <si>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</si>
  <si>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О.М. Кучерявець</t>
  </si>
  <si>
    <t>О.В. Шевченко</t>
  </si>
  <si>
    <t>(04642)2-14-48</t>
  </si>
  <si>
    <t>(04642)2-18-85</t>
  </si>
  <si>
    <t>inbox@no.cn.court.gov.ua</t>
  </si>
  <si>
    <t>8 липня 2015 року</t>
  </si>
  <si>
    <t>перше півріччя 2015 року</t>
  </si>
  <si>
    <t>Носівський районний суд Чернігівської області</t>
  </si>
  <si>
    <t>17100. Чернігівська область</t>
  </si>
  <si>
    <t>м. Носівка. вул. Суворова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</si>
</sst>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230</v>
      </c>
      <c r="D9" s="81">
        <f aca="true" t="shared" si="0" ref="D9:T9">SUM(D10:D16,D19:D27)</f>
        <v>1</v>
      </c>
      <c r="E9" s="74">
        <f t="shared" si="0"/>
        <v>119473.73000000003</v>
      </c>
      <c r="F9" s="74">
        <f t="shared" si="0"/>
        <v>243.6</v>
      </c>
      <c r="G9" s="117">
        <f t="shared" si="0"/>
        <v>173</v>
      </c>
      <c r="H9" s="74">
        <f t="shared" si="0"/>
        <v>94593.36000000002</v>
      </c>
      <c r="I9" s="81">
        <f t="shared" si="0"/>
        <v>0</v>
      </c>
      <c r="J9" s="74">
        <f t="shared" si="0"/>
        <v>0</v>
      </c>
      <c r="K9" s="81">
        <f>SUM(K10:K16,K19:K27)</f>
        <v>12</v>
      </c>
      <c r="L9" s="74">
        <f t="shared" si="0"/>
        <v>2926.9400000000005</v>
      </c>
      <c r="M9" s="74">
        <f t="shared" si="0"/>
        <v>10</v>
      </c>
      <c r="N9" s="74">
        <f t="shared" si="0"/>
        <v>2820.6000000000004</v>
      </c>
      <c r="O9" s="81">
        <f t="shared" si="0"/>
        <v>40</v>
      </c>
      <c r="P9" s="74">
        <f t="shared" si="0"/>
        <v>19924.579999999998</v>
      </c>
      <c r="Q9" s="81">
        <f t="shared" si="0"/>
        <v>0</v>
      </c>
      <c r="R9" s="74">
        <f t="shared" si="0"/>
        <v>0</v>
      </c>
      <c r="S9" s="81">
        <f t="shared" si="0"/>
        <v>40</v>
      </c>
      <c r="T9" s="74">
        <f t="shared" si="0"/>
        <v>19924.579999999998</v>
      </c>
    </row>
    <row r="10" spans="1:20" ht="16.5" customHeight="1">
      <c r="A10" s="82">
        <v>2</v>
      </c>
      <c r="B10" s="98" t="s">
        <v>5</v>
      </c>
      <c r="C10" s="84">
        <v>121</v>
      </c>
      <c r="D10" s="84">
        <v>1</v>
      </c>
      <c r="E10" s="75">
        <v>97306.13</v>
      </c>
      <c r="F10" s="75">
        <v>243.6</v>
      </c>
      <c r="G10" s="118">
        <v>83</v>
      </c>
      <c r="H10" s="75">
        <v>74574.56</v>
      </c>
      <c r="I10" s="75"/>
      <c r="J10" s="75"/>
      <c r="K10" s="75">
        <v>4</v>
      </c>
      <c r="L10" s="75">
        <v>1663.94</v>
      </c>
      <c r="M10" s="75">
        <v>9</v>
      </c>
      <c r="N10" s="75">
        <v>2698.8</v>
      </c>
      <c r="O10" s="84">
        <f aca="true" t="shared" si="1" ref="O10:P12">SUM(Q10,S10)</f>
        <v>24</v>
      </c>
      <c r="P10" s="75">
        <f t="shared" si="1"/>
        <v>16757.78</v>
      </c>
      <c r="Q10" s="84"/>
      <c r="R10" s="75"/>
      <c r="S10" s="84">
        <v>24</v>
      </c>
      <c r="T10" s="75">
        <v>16757.78</v>
      </c>
    </row>
    <row r="11" spans="1:20" ht="19.5" customHeight="1">
      <c r="A11" s="82">
        <v>3</v>
      </c>
      <c r="B11" s="98" t="s">
        <v>1</v>
      </c>
      <c r="C11" s="84">
        <v>36</v>
      </c>
      <c r="D11" s="84"/>
      <c r="E11" s="75">
        <v>9013.20000000001</v>
      </c>
      <c r="F11" s="75"/>
      <c r="G11" s="118">
        <v>24</v>
      </c>
      <c r="H11" s="75">
        <v>6211.8</v>
      </c>
      <c r="I11" s="75"/>
      <c r="J11" s="75"/>
      <c r="K11" s="84"/>
      <c r="L11" s="75"/>
      <c r="M11" s="84">
        <v>1</v>
      </c>
      <c r="N11" s="75">
        <v>121.8</v>
      </c>
      <c r="O11" s="84">
        <f t="shared" si="1"/>
        <v>10</v>
      </c>
      <c r="P11" s="75">
        <f t="shared" si="1"/>
        <v>2436</v>
      </c>
      <c r="Q11" s="84"/>
      <c r="R11" s="75"/>
      <c r="S11" s="84">
        <v>10</v>
      </c>
      <c r="T11" s="75">
        <v>2436</v>
      </c>
    </row>
    <row r="12" spans="1:20" ht="15" customHeight="1">
      <c r="A12" s="82">
        <v>4</v>
      </c>
      <c r="B12" s="98" t="s">
        <v>67</v>
      </c>
      <c r="C12" s="84">
        <v>34</v>
      </c>
      <c r="D12" s="84"/>
      <c r="E12" s="75">
        <v>8282.40000000001</v>
      </c>
      <c r="F12" s="75"/>
      <c r="G12" s="118">
        <v>34</v>
      </c>
      <c r="H12" s="75">
        <v>8325.40000000001</v>
      </c>
      <c r="I12" s="75"/>
      <c r="J12" s="75"/>
      <c r="K12" s="84">
        <v>6</v>
      </c>
      <c r="L12" s="75">
        <v>1019.2</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4</v>
      </c>
      <c r="D14" s="84"/>
      <c r="E14" s="75">
        <v>487.2</v>
      </c>
      <c r="F14" s="75"/>
      <c r="G14" s="118">
        <v>3</v>
      </c>
      <c r="H14" s="75">
        <v>1461.6</v>
      </c>
      <c r="I14" s="75"/>
      <c r="J14" s="75"/>
      <c r="K14" s="75"/>
      <c r="L14" s="75"/>
      <c r="M14" s="75"/>
      <c r="N14" s="75"/>
      <c r="O14" s="84">
        <f t="shared" si="2"/>
        <v>1</v>
      </c>
      <c r="P14" s="75">
        <f t="shared" si="2"/>
        <v>121.8</v>
      </c>
      <c r="Q14" s="84"/>
      <c r="R14" s="75"/>
      <c r="S14" s="84">
        <v>1</v>
      </c>
      <c r="T14" s="75">
        <v>121.8</v>
      </c>
    </row>
    <row r="15" spans="1:20" ht="21" customHeight="1">
      <c r="A15" s="82">
        <v>7</v>
      </c>
      <c r="B15" s="98" t="s">
        <v>7</v>
      </c>
      <c r="C15" s="84">
        <v>34</v>
      </c>
      <c r="D15" s="84"/>
      <c r="E15" s="75">
        <v>4263</v>
      </c>
      <c r="F15" s="75"/>
      <c r="G15" s="118">
        <v>28</v>
      </c>
      <c r="H15" s="75">
        <v>3776.4</v>
      </c>
      <c r="I15" s="75"/>
      <c r="J15" s="75"/>
      <c r="K15" s="75">
        <v>2</v>
      </c>
      <c r="L15" s="75">
        <v>243.8</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243.6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5</v>
      </c>
      <c r="D44" s="81">
        <f aca="true" t="shared" si="5" ref="D44:T44">SUM(D45:D51)</f>
        <v>0</v>
      </c>
      <c r="E44" s="74">
        <f>SUM(E45:E51)</f>
        <v>365.4</v>
      </c>
      <c r="F44" s="74">
        <f t="shared" si="5"/>
        <v>0</v>
      </c>
      <c r="G44" s="117">
        <f>SUM(G45:G51)</f>
        <v>5</v>
      </c>
      <c r="H44" s="74">
        <f>SUM(H45:H51)</f>
        <v>328.86</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5</v>
      </c>
      <c r="D46" s="84"/>
      <c r="E46" s="75">
        <v>365.4</v>
      </c>
      <c r="F46" s="75"/>
      <c r="G46" s="118">
        <v>5</v>
      </c>
      <c r="H46" s="75">
        <v>328.86</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v>
      </c>
      <c r="D52" s="81">
        <f aca="true" t="shared" si="7" ref="D52:T52">SUM(D53:D57)</f>
        <v>0</v>
      </c>
      <c r="E52" s="74">
        <f t="shared" si="7"/>
        <v>76</v>
      </c>
      <c r="F52" s="74">
        <f t="shared" si="7"/>
        <v>0</v>
      </c>
      <c r="G52" s="117">
        <f>SUM(G53:G57)</f>
        <v>6</v>
      </c>
      <c r="H52" s="74">
        <f>SUM(H53:H57)</f>
        <v>76</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1</v>
      </c>
      <c r="F53" s="75">
        <v>0</v>
      </c>
      <c r="G53" s="118">
        <v>1</v>
      </c>
      <c r="H53" s="75">
        <v>1</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5</v>
      </c>
      <c r="D56" s="84">
        <v>0</v>
      </c>
      <c r="E56" s="75">
        <v>75</v>
      </c>
      <c r="F56" s="75">
        <v>0</v>
      </c>
      <c r="G56" s="118">
        <v>5</v>
      </c>
      <c r="H56" s="75">
        <v>75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171</v>
      </c>
      <c r="D58" s="84">
        <v>0</v>
      </c>
      <c r="E58" s="75">
        <v>6248.33999999999</v>
      </c>
      <c r="F58" s="75">
        <v>0</v>
      </c>
      <c r="G58" s="118">
        <v>103</v>
      </c>
      <c r="H58" s="75">
        <v>3763.62</v>
      </c>
      <c r="I58" s="75"/>
      <c r="J58" s="75"/>
      <c r="K58" s="84"/>
      <c r="L58" s="75"/>
      <c r="M58" s="84">
        <v>171</v>
      </c>
      <c r="N58" s="75">
        <v>6248.33999999999</v>
      </c>
      <c r="O58" s="84">
        <f>SUM(Q58,S58)</f>
        <v>0</v>
      </c>
      <c r="P58" s="75">
        <f>SUM(R58,T58)</f>
        <v>0</v>
      </c>
      <c r="Q58" s="84"/>
      <c r="R58" s="75"/>
      <c r="S58" s="84"/>
      <c r="T58" s="75"/>
    </row>
    <row r="59" spans="1:20" ht="15.75">
      <c r="A59" s="82">
        <v>51</v>
      </c>
      <c r="B59" s="85" t="s">
        <v>118</v>
      </c>
      <c r="C59" s="74">
        <f>SUM(C9,C28,C44,C52,C58)</f>
        <v>412</v>
      </c>
      <c r="D59" s="74">
        <f>SUM(D9,D28,D44,D52,D58)</f>
        <v>1</v>
      </c>
      <c r="E59" s="74">
        <f aca="true" t="shared" si="8" ref="E59:T59">SUM(E9,E28,E44,E52,E58)</f>
        <v>126163.47000000002</v>
      </c>
      <c r="F59" s="74">
        <f t="shared" si="8"/>
        <v>243.6</v>
      </c>
      <c r="G59" s="117">
        <f t="shared" si="8"/>
        <v>287</v>
      </c>
      <c r="H59" s="74">
        <f t="shared" si="8"/>
        <v>98761.84000000001</v>
      </c>
      <c r="I59" s="74">
        <f t="shared" si="8"/>
        <v>0</v>
      </c>
      <c r="J59" s="74">
        <f t="shared" si="8"/>
        <v>0</v>
      </c>
      <c r="K59" s="74">
        <f t="shared" si="8"/>
        <v>12</v>
      </c>
      <c r="L59" s="74">
        <f t="shared" si="8"/>
        <v>2926.9400000000005</v>
      </c>
      <c r="M59" s="74">
        <f t="shared" si="8"/>
        <v>181</v>
      </c>
      <c r="N59" s="74">
        <f t="shared" si="8"/>
        <v>9068.939999999991</v>
      </c>
      <c r="O59" s="74">
        <f t="shared" si="8"/>
        <v>40</v>
      </c>
      <c r="P59" s="74">
        <f t="shared" si="8"/>
        <v>19924.579999999998</v>
      </c>
      <c r="Q59" s="74">
        <f t="shared" si="8"/>
        <v>0</v>
      </c>
      <c r="R59" s="74">
        <f t="shared" si="8"/>
        <v>0</v>
      </c>
      <c r="S59" s="74">
        <f t="shared" si="8"/>
        <v>40</v>
      </c>
      <c r="T59" s="74">
        <f t="shared" si="8"/>
        <v>19924.579999999998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&amp;L1117A2F5&amp;CФорма № 10 (судовий збір), Підрозділ: Носівський районний суд Чернігівської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40</v>
      </c>
      <c r="F5" s="57">
        <f>SUM(F6:F31)</f>
        <v>19924.579999999998</v>
      </c>
    </row>
    <row r="6" spans="1:6" s="3" customFormat="1" ht="19.5" customHeight="1">
      <c r="A6" s="73">
        <v>2</v>
      </c>
      <c r="B6" s="138" t="s">
        <v>113</v>
      </c>
      <c r="C6" s="139"/>
      <c r="D6" s="140"/>
      <c r="E6" s="55">
        <v>1</v>
      </c>
      <c r="F6" s="77">
        <v>121.8</v>
      </c>
    </row>
    <row r="7" spans="1:6" s="3" customFormat="1" ht="21.75" customHeight="1">
      <c r="A7" s="73">
        <v>3</v>
      </c>
      <c r="B7" s="138" t="s">
        <v>111</v>
      </c>
      <c r="C7" s="139"/>
      <c r="D7" s="140"/>
      <c r="E7" s="55"/>
      <c r="F7" s="56"/>
    </row>
    <row r="8" spans="1:6" s="3" customFormat="1" ht="15.75" customHeight="1">
      <c r="A8" s="73">
        <v>4</v>
      </c>
      <c r="B8" s="138" t="s">
        <v>59</v>
      </c>
      <c r="C8" s="139"/>
      <c r="D8" s="140"/>
      <c r="E8" s="55">
        <v>15</v>
      </c>
      <c r="F8" s="56">
        <v>3654</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2</v>
      </c>
      <c r="F11" s="56">
        <v>1748.2</v>
      </c>
    </row>
    <row r="12" spans="1:6" s="3" customFormat="1" ht="16.5" customHeight="1">
      <c r="A12" s="73">
        <v>8</v>
      </c>
      <c r="B12" s="88" t="s">
        <v>61</v>
      </c>
      <c r="C12" s="89"/>
      <c r="D12" s="90"/>
      <c r="E12" s="55"/>
      <c r="F12" s="56"/>
    </row>
    <row r="13" spans="1:6" s="3" customFormat="1" ht="15.75" customHeight="1">
      <c r="A13" s="73">
        <v>9</v>
      </c>
      <c r="B13" s="88" t="s">
        <v>62</v>
      </c>
      <c r="C13" s="89"/>
      <c r="D13" s="90"/>
      <c r="E13" s="55">
        <v>3</v>
      </c>
      <c r="F13" s="56">
        <v>7551.6</v>
      </c>
    </row>
    <row r="14" spans="1:6" s="3" customFormat="1" ht="27" customHeight="1">
      <c r="A14" s="73">
        <v>10</v>
      </c>
      <c r="B14" s="138" t="s">
        <v>115</v>
      </c>
      <c r="C14" s="139"/>
      <c r="D14" s="140"/>
      <c r="E14" s="55"/>
      <c r="F14" s="56"/>
    </row>
    <row r="15" spans="1:6" s="3" customFormat="1" ht="21" customHeight="1">
      <c r="A15" s="73">
        <v>11</v>
      </c>
      <c r="B15" s="88" t="s">
        <v>22</v>
      </c>
      <c r="C15" s="89"/>
      <c r="D15" s="90"/>
      <c r="E15" s="55">
        <v>8</v>
      </c>
      <c r="F15" s="56">
        <v>1339.8</v>
      </c>
    </row>
    <row r="16" spans="1:6" s="3" customFormat="1" ht="19.5" customHeight="1">
      <c r="A16" s="73">
        <v>12</v>
      </c>
      <c r="B16" s="88" t="s">
        <v>63</v>
      </c>
      <c r="C16" s="89"/>
      <c r="D16" s="90"/>
      <c r="E16" s="55"/>
      <c r="F16" s="56"/>
    </row>
    <row r="17" spans="1:6" s="3" customFormat="1" ht="24" customHeight="1">
      <c r="A17" s="73">
        <v>13</v>
      </c>
      <c r="B17" s="136" t="s">
        <v>23</v>
      </c>
      <c r="C17" s="136"/>
      <c r="D17" s="136"/>
      <c r="E17" s="55">
        <v>10</v>
      </c>
      <c r="F17" s="56">
        <v>5265.58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v>243.6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&amp;L1117A2F5&amp;CФорма № 10 (судовий збір), Підрозділ: Носівський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28</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&amp;L1117A2F5&amp;C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2015-07-08T05:42:06Z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1117A2F5</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