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<sst xmlns="http://schemas.openxmlformats.org/spreadsheetml/2006/main" count="293" uniqueCount="220">
  <si>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</si>
  <si>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</si>
  <si>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</si>
  <si>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</si>
  <si>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</si>
  <si>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</si>
  <si>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</si>
  <si>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</si>
  <si>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</si>
  <si>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</si>
  <si>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</si>
  <si>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</si>
  <si>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</si>
  <si>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</si>
  <si>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</si>
  <si>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</si>
  <si>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</si>
  <si>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</si>
  <si>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</si>
  <si>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</si>
  <si>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</si>
  <si>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</si>
  <si>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</si>
  <si>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</si>
  <si>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</si>
  <si>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</si>
  <si>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</si>
  <si>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</si>
  <si>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</si>
  <si>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</si>
  <si>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</si>
  <si>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</si>
  <si>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</si>
  <si>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</si>
  <si>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</si>
  <si>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</si>
  <si>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</si>
  <si>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</si>
  <si>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</si>
  <si>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</si>
  <si>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</si>
  <si>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</si>
  <si>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</si>
  <si>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</si>
  <si>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</si>
  <si>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</si>
  <si>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</si>
  <si>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</si>
  <si>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</si>
  <si>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</si>
  <si>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</si>
  <si>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</si>
  <si>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</si>
  <si>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</si>
  <si>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</si>
  <si>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</si>
  <si>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</si>
  <si>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</si>
  <si>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</si>
  <si>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</si>
  <si>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</si>
  <si>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</si>
  <si>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</si>
  <si>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</si>
  <si>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</si>
  <si>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</si>
  <si>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</si>
  <si>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</si>
  <si>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</si>
  <si>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</si>
  <si>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</si>
  <si>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</si>
  <si>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</si>
  <si>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</si>
  <si>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</si>
  <si>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</si>
  <si>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</si>
  <si>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</si>
  <si>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</si>
  <si>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</si>
  <si>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</si>
  <si>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</si>
  <si>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</si>
  <si>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</si>
  <si>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</si>
  <si>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</si>
  <si>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</si>
  <si>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</si>
  <si>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</si>
  <si>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</si>
  <si>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</si>
  <si>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</si>
  <si>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</si>
  <si>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</si>
  <si>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</si>
  <si>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</si>
  <si>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</si>
  <si>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</si>
  <si>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</si>
  <si>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</si>
  <si>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</si>
  <si>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</si>
  <si>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</si>
  <si>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</si>
  <si>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</si>
  <si>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</si>
  <si>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</si>
  <si>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</si>
  <si>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</si>
  <si>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</si>
  <si>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</si>
  <si>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</si>
  <si>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</si>
  <si>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</si>
  <si>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</si>
  <si>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</si>
  <si>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</si>
  <si>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</si>
  <si>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</si>
  <si>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</si>
  <si>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</si>
  <si>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</si>
  <si>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</si>
  <si>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</si>
  <si>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</si>
  <si>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</si>
  <si>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</si>
  <si>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</si>
  <si>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</si>
  <si>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</si>
  <si>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</si>
  <si>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</si>
  <si>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</si>
  <si>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</si>
  <si>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</si>
  <si>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</si>
  <si>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</si>
  <si>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</si>
  <si>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</si>
  <si>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</si>
  <si>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</si>
  <si>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</si>
  <si>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</si>
  <si>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</si>
  <si>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</si>
  <si>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</si>
  <si>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</si>
  <si>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</si>
  <si>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</si>
  <si>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</si>
  <si>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</si>
  <si>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</si>
  <si>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</si>
  <si>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</si>
  <si>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</si>
  <si>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</si>
  <si>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</si>
  <si>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</si>
  <si>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</si>
  <si>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</si>
  <si>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</si>
  <si>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</si>
  <si>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</si>
  <si>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</si>
  <si>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</si>
  <si>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</si>
  <si>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</si>
  <si>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</si>
  <si>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</si>
  <si>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</si>
  <si>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</si>
  <si>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</si>
  <si>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</si>
  <si>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</si>
  <si>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</si>
  <si>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</si>
  <si>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</si>
  <si>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</si>
  <si>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</si>
  <si>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</si>
  <si>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</si>
  <si>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</si>
  <si>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</si>
  <si>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</si>
  <si>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</si>
  <si>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</si>
  <si>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</si>
  <si>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</si>
  <si>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</si>
  <si>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</si>
  <si>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</si>
  <si>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</si>
  <si>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</si>
  <si>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</si>
  <si>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</si>
  <si>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</si>
  <si>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</si>
  <si>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</si>
  <si>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</si>
  <si>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</si>
  <si>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</si>
  <si>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</si>
  <si>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</si>
  <si>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</si>
  <si>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</si>
  <si>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</si>
  <si>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</si>
  <si>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</si>
  <si>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</si>
  <si>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</si>
  <si>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</si>
  <si>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</si>
  <si>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Полонський районний суд Хмельницької області</t>
  </si>
  <si>
    <t>30500.м. Полонне.вул. Героїв Майдану 5</t>
  </si>
  <si>
    <t>Доручення судів України / іноземних судів</t>
  </si>
  <si>
    <t xml:space="preserve">Розглянуто справ судом присяжних </t>
  </si>
  <si>
    <t>А.Г. Горщар</t>
  </si>
  <si>
    <t>А.П. Гаманчук</t>
  </si>
  <si>
    <t>inbox@pl.km.court.gov.ua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</si>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</sst>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&amp;L621D7B85&amp;C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139</v>
      </c>
      <c r="F6" s="103">
        <v>120</v>
      </c>
      <c r="G6" s="103">
        <v>1</v>
      </c>
      <c r="H6" s="103">
        <v>121</v>
      </c>
      <c r="I6" s="121" t="s">
        <v>208</v>
      </c>
      <c r="J6" s="103">
        <v>18</v>
      </c>
      <c r="K6" s="84">
        <v>2</v>
      </c>
      <c r="L6" s="91">
        <f>E6-F6</f>
        <v>19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</v>
      </c>
      <c r="F7" s="103">
        <v>2</v>
      </c>
      <c r="G7" s="103"/>
      <c r="H7" s="103">
        <v>2</v>
      </c>
      <c r="I7" s="103"/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50</v>
      </c>
      <c r="F9" s="103">
        <v>45</v>
      </c>
      <c r="G9" s="103"/>
      <c r="H9" s="85">
        <v>49</v>
      </c>
      <c r="I9" s="103">
        <v>37</v>
      </c>
      <c r="J9" s="103">
        <v>1</v>
      </c>
      <c r="K9" s="84"/>
      <c r="L9" s="91">
        <f>E9-F9</f>
        <v>5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</v>
      </c>
      <c r="F12" s="103">
        <v>1</v>
      </c>
      <c r="G12" s="103"/>
      <c r="H12" s="103">
        <v>1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10</v>
      </c>
      <c r="F14" s="106">
        <v>10</v>
      </c>
      <c r="G14" s="106"/>
      <c r="H14" s="106">
        <v>10</v>
      </c>
      <c r="I14" s="106">
        <v>10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204</v>
      </c>
      <c r="F16" s="84">
        <f>SUM(F6:F15)</f>
        <v>179</v>
      </c>
      <c r="G16" s="84">
        <f>SUM(G6:G15)</f>
        <v>1</v>
      </c>
      <c r="H16" s="84">
        <f>SUM(H6:H15)</f>
        <v>185</v>
      </c>
      <c r="I16" s="84">
        <f>SUM(I6:I15)</f>
        <v>49</v>
      </c>
      <c r="J16" s="84">
        <f>SUM(J6:J15)</f>
        <v>19</v>
      </c>
      <c r="K16" s="84">
        <f>SUM(K6:K15)</f>
        <v>2</v>
      </c>
      <c r="L16" s="91">
        <f>E16-F16</f>
        <v>25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21</v>
      </c>
      <c r="F17" s="84">
        <v>21</v>
      </c>
      <c r="G17" s="84">
        <v>1</v>
      </c>
      <c r="H17" s="84">
        <v>21</v>
      </c>
      <c r="I17" s="84">
        <v>18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21</v>
      </c>
      <c r="F18" s="84">
        <v>18</v>
      </c>
      <c r="G18" s="84">
        <v>1</v>
      </c>
      <c r="H18" s="84">
        <v>15</v>
      </c>
      <c r="I18" s="84">
        <v>8</v>
      </c>
      <c r="J18" s="84">
        <v>6</v>
      </c>
      <c r="K18" s="84"/>
      <c r="L18" s="91">
        <f>E18-F18</f>
        <v>3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3</v>
      </c>
      <c r="F20" s="84">
        <v>3</v>
      </c>
      <c r="G20" s="84"/>
      <c r="H20" s="84">
        <v>3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27</v>
      </c>
      <c r="F25" s="94">
        <v>24</v>
      </c>
      <c r="G25" s="94">
        <v>1</v>
      </c>
      <c r="H25" s="94">
        <v>21</v>
      </c>
      <c r="I25" s="94">
        <v>9</v>
      </c>
      <c r="J25" s="94">
        <v>6</v>
      </c>
      <c r="K25" s="94"/>
      <c r="L25" s="91">
        <f>E25-F25</f>
        <v>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314</v>
      </c>
      <c r="F26" s="84">
        <v>309</v>
      </c>
      <c r="G26" s="84"/>
      <c r="H26" s="84">
        <v>309</v>
      </c>
      <c r="I26" s="84">
        <v>256</v>
      </c>
      <c r="J26" s="84">
        <v>5</v>
      </c>
      <c r="K26" s="84"/>
      <c r="L26" s="91">
        <f>E26-F26</f>
        <v>5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5</v>
      </c>
      <c r="F27" s="111">
        <v>5</v>
      </c>
      <c r="G27" s="111"/>
      <c r="H27" s="111">
        <v>5</v>
      </c>
      <c r="I27" s="111">
        <v>3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517</v>
      </c>
      <c r="F28" s="84">
        <v>494</v>
      </c>
      <c r="G28" s="84">
        <v>6</v>
      </c>
      <c r="H28" s="84">
        <v>498</v>
      </c>
      <c r="I28" s="84">
        <v>470</v>
      </c>
      <c r="J28" s="84">
        <v>19</v>
      </c>
      <c r="K28" s="84"/>
      <c r="L28" s="91">
        <f>E28-F28</f>
        <v>23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559</v>
      </c>
      <c r="F29" s="84">
        <v>475</v>
      </c>
      <c r="G29" s="84">
        <v>10</v>
      </c>
      <c r="H29" s="84">
        <v>443</v>
      </c>
      <c r="I29" s="84">
        <v>359</v>
      </c>
      <c r="J29" s="84">
        <v>116</v>
      </c>
      <c r="K29" s="84">
        <v>2</v>
      </c>
      <c r="L29" s="91">
        <f>E29-F29</f>
        <v>84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73</v>
      </c>
      <c r="F30" s="84">
        <v>72</v>
      </c>
      <c r="G30" s="84"/>
      <c r="H30" s="84">
        <v>73</v>
      </c>
      <c r="I30" s="84">
        <v>60</v>
      </c>
      <c r="J30" s="84"/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63</v>
      </c>
      <c r="F31" s="84">
        <v>60</v>
      </c>
      <c r="G31" s="84"/>
      <c r="H31" s="84">
        <v>59</v>
      </c>
      <c r="I31" s="84">
        <v>54</v>
      </c>
      <c r="J31" s="84">
        <v>4</v>
      </c>
      <c r="K31" s="84"/>
      <c r="L31" s="91">
        <f>E31-F31</f>
        <v>3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</v>
      </c>
      <c r="F32" s="84">
        <v>3</v>
      </c>
      <c r="G32" s="84"/>
      <c r="H32" s="84">
        <v>3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2</v>
      </c>
      <c r="F35" s="84">
        <v>2</v>
      </c>
      <c r="G35" s="84"/>
      <c r="H35" s="84">
        <v>2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3</v>
      </c>
      <c r="F36" s="84">
        <v>3</v>
      </c>
      <c r="G36" s="84"/>
      <c r="H36" s="84">
        <v>3</v>
      </c>
      <c r="I36" s="84">
        <v>2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35</v>
      </c>
      <c r="F37" s="84">
        <v>35</v>
      </c>
      <c r="G37" s="84"/>
      <c r="H37" s="84">
        <v>34</v>
      </c>
      <c r="I37" s="84">
        <v>28</v>
      </c>
      <c r="J37" s="84">
        <v>1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1044</v>
      </c>
      <c r="F40" s="94">
        <v>952</v>
      </c>
      <c r="G40" s="94">
        <v>11</v>
      </c>
      <c r="H40" s="94">
        <v>899</v>
      </c>
      <c r="I40" s="94">
        <v>704</v>
      </c>
      <c r="J40" s="94">
        <v>145</v>
      </c>
      <c r="K40" s="94">
        <v>2</v>
      </c>
      <c r="L40" s="91">
        <f>E40-F40</f>
        <v>92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471</v>
      </c>
      <c r="F41" s="84">
        <v>456</v>
      </c>
      <c r="G41" s="84"/>
      <c r="H41" s="84">
        <v>456</v>
      </c>
      <c r="I41" s="121" t="s">
        <v>208</v>
      </c>
      <c r="J41" s="84">
        <v>15</v>
      </c>
      <c r="K41" s="84">
        <v>2</v>
      </c>
      <c r="L41" s="91">
        <f>E41-F41</f>
        <v>15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4</v>
      </c>
      <c r="F43" s="84">
        <v>3</v>
      </c>
      <c r="G43" s="84"/>
      <c r="H43" s="84">
        <v>4</v>
      </c>
      <c r="I43" s="84">
        <v>4</v>
      </c>
      <c r="J43" s="84"/>
      <c r="K43" s="84"/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475</v>
      </c>
      <c r="F45" s="84">
        <f aca="true" t="shared" si="0" ref="F45:K45">F41+F43+F44</f>
        <v>459</v>
      </c>
      <c r="G45" s="84">
        <f t="shared" si="0"/>
        <v>0</v>
      </c>
      <c r="H45" s="84">
        <f t="shared" si="0"/>
        <v>460</v>
      </c>
      <c r="I45" s="84">
        <f>I43+I44</f>
        <v>4</v>
      </c>
      <c r="J45" s="84">
        <f t="shared" si="0"/>
        <v>15</v>
      </c>
      <c r="K45" s="84">
        <f t="shared" si="0"/>
        <v>2</v>
      </c>
      <c r="L45" s="91">
        <f>E45-F45</f>
        <v>16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1750</v>
      </c>
      <c r="F46" s="84">
        <f t="shared" si="1"/>
        <v>1614</v>
      </c>
      <c r="G46" s="84">
        <f t="shared" si="1"/>
        <v>13</v>
      </c>
      <c r="H46" s="84">
        <f t="shared" si="1"/>
        <v>1565</v>
      </c>
      <c r="I46" s="84">
        <f t="shared" si="1"/>
        <v>766</v>
      </c>
      <c r="J46" s="84">
        <f t="shared" si="1"/>
        <v>185</v>
      </c>
      <c r="K46" s="84">
        <f t="shared" si="1"/>
        <v>6</v>
      </c>
      <c r="L46" s="91">
        <f>E46-F46</f>
        <v>136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&amp;L621D7B85&amp;C&amp;R2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/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6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4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4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2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6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2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140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43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8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&amp;L621D7B85&amp;C&amp;R3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121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97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30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24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5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4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3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146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5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10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120000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57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322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278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565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479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3954212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3855864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9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87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22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1396</v>
      </c>
      <c r="F58" s="109">
        <f>F59+F62+F63+F64</f>
        <v>153</v>
      </c>
      <c r="G58" s="109">
        <f>G59+G62+G63+G64</f>
        <v>14</v>
      </c>
      <c r="H58" s="109">
        <f>H59+H62+H63+H64</f>
        <v>1</v>
      </c>
      <c r="I58" s="109">
        <f>I59+I62+I63+I64</f>
        <v>1</v>
      </c>
    </row>
    <row r="59" spans="1:9" ht="13.5" customHeight="1">
      <c r="A59" s="201" t="s">
        <v>103</v>
      </c>
      <c r="B59" s="201"/>
      <c r="C59" s="201"/>
      <c r="D59" s="201"/>
      <c r="E59" s="94">
        <v>171</v>
      </c>
      <c r="F59" s="94">
        <v>10</v>
      </c>
      <c r="G59" s="94">
        <v>2</v>
      </c>
      <c r="H59" s="94">
        <v>1</v>
      </c>
      <c r="I59" s="94">
        <v>1</v>
      </c>
    </row>
    <row r="60" spans="1:9" ht="13.5" customHeight="1">
      <c r="A60" s="249" t="s">
        <v>201</v>
      </c>
      <c r="B60" s="250"/>
      <c r="C60" s="250"/>
      <c r="D60" s="251"/>
      <c r="E60" s="86">
        <v>108</v>
      </c>
      <c r="F60" s="86">
        <v>9</v>
      </c>
      <c r="G60" s="86">
        <v>2</v>
      </c>
      <c r="H60" s="86">
        <v>1</v>
      </c>
      <c r="I60" s="86">
        <v>1</v>
      </c>
    </row>
    <row r="61" spans="1:9" ht="13.5" customHeight="1">
      <c r="A61" s="249" t="s">
        <v>202</v>
      </c>
      <c r="B61" s="250"/>
      <c r="C61" s="250"/>
      <c r="D61" s="251"/>
      <c r="E61" s="86">
        <v>2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20</v>
      </c>
      <c r="F62" s="84">
        <v>1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751</v>
      </c>
      <c r="F63" s="84">
        <v>137</v>
      </c>
      <c r="G63" s="84">
        <v>11</v>
      </c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454</v>
      </c>
      <c r="F64" s="84">
        <v>5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1004</v>
      </c>
      <c r="G68" s="115">
        <v>10505386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638</v>
      </c>
      <c r="G69" s="117">
        <v>9279135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366</v>
      </c>
      <c r="G70" s="117">
        <v>1226251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297</v>
      </c>
      <c r="G71" s="115">
        <v>369532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4</v>
      </c>
      <c r="G74" s="117">
        <v>1984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&amp;L621D7B85&amp;C&amp;R4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3.2432432432432434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10.526315789473685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1.3793103448275863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13.333333333333334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96.96406443618339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521.6666666666666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583.3333333333334</v>
      </c>
    </row>
    <row r="11" spans="1:4" ht="16.5" customHeight="1">
      <c r="A11" s="223" t="s">
        <v>62</v>
      </c>
      <c r="B11" s="225"/>
      <c r="C11" s="10">
        <v>9</v>
      </c>
      <c r="D11" s="84">
        <v>40</v>
      </c>
    </row>
    <row r="12" spans="1:4" ht="16.5" customHeight="1">
      <c r="A12" s="252" t="s">
        <v>103</v>
      </c>
      <c r="B12" s="252"/>
      <c r="C12" s="10">
        <v>10</v>
      </c>
      <c r="D12" s="84">
        <v>45</v>
      </c>
    </row>
    <row r="13" spans="1:4" ht="16.5" customHeight="1">
      <c r="A13" s="249" t="s">
        <v>201</v>
      </c>
      <c r="B13" s="251"/>
      <c r="C13" s="10">
        <v>11</v>
      </c>
      <c r="D13" s="94">
        <v>58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42</v>
      </c>
    </row>
    <row r="16" spans="1:4" ht="16.5" customHeight="1">
      <c r="A16" s="252" t="s">
        <v>104</v>
      </c>
      <c r="B16" s="252"/>
      <c r="C16" s="10">
        <v>14</v>
      </c>
      <c r="D16" s="84">
        <v>52</v>
      </c>
    </row>
    <row r="17" spans="1:5" ht="16.5" customHeight="1">
      <c r="A17" s="252" t="s">
        <v>108</v>
      </c>
      <c r="B17" s="252"/>
      <c r="C17" s="10">
        <v>15</v>
      </c>
      <c r="D17" s="84">
        <v>14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>
        <v>384332145</v>
      </c>
      <c r="D25" s="336"/>
    </row>
    <row r="26" spans="1:4" ht="12.75">
      <c r="A26" s="63" t="s">
        <v>100</v>
      </c>
      <c r="B26" s="82"/>
      <c r="C26" s="337">
        <v>384332145</v>
      </c>
      <c r="D26" s="337"/>
    </row>
    <row r="27" spans="1:4" ht="12.75">
      <c r="A27" s="62" t="s">
        <v>101</v>
      </c>
      <c r="B27" s="83"/>
      <c r="C27" s="337" t="s">
        <v>218</v>
      </c>
      <c r="D27" s="337"/>
    </row>
    <row r="28" ht="15.75" customHeight="1"/>
    <row r="29" spans="3:4" ht="12.75" customHeight="1">
      <c r="C29" s="340" t="s">
        <v>219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&amp;L621D7B85&amp;C&amp;R5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Kondryk</cp:lastModifiedBy>
  <cp:lastPrinted>2021-09-02T06:14:55Z</cp:lastPrinted>
  <dcterms:created xsi:type="dcterms:W3CDTF">2004-04-20T14:33:35Z</dcterms:created>
  <dcterms:modified xsi:type="dcterms:W3CDTF">2024-02-05T08:24:08Z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1-мзс_00681_4.2023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621D7B85</vt:lpwstr>
  </property>
  <property fmtid="{D5CDD505-2E9C-101B-9397-08002B2CF9AE}" pid="9" name="Підрозділ">
    <vt:lpwstr>Полонський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929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